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D:\Desktop\021030更新\"/>
    </mc:Choice>
  </mc:AlternateContent>
  <xr:revisionPtr revIDLastSave="0" documentId="13_ncr:1_{CD804969-B1E2-4A77-B5B6-944F841023BA}" xr6:coauthVersionLast="36" xr6:coauthVersionMax="36" xr10:uidLastSave="{00000000-0000-0000-0000-000000000000}"/>
  <bookViews>
    <workbookView xWindow="0" yWindow="0" windowWidth="15360" windowHeight="7632"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9" i="10" l="1"/>
  <c r="BG38" i="10"/>
  <c r="BG37" i="10"/>
  <c r="BG36" i="10"/>
  <c r="BG35" i="10"/>
  <c r="BG34"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AM39" i="10"/>
  <c r="U39" i="10"/>
  <c r="C39" i="10"/>
  <c r="AM38" i="10"/>
  <c r="AM37" i="10"/>
  <c r="AM36" i="10"/>
  <c r="BW35" i="10"/>
  <c r="BW36" i="10" s="1"/>
  <c r="BW37" i="10" s="1"/>
  <c r="BW38" i="10" s="1"/>
  <c r="BW39" i="10" s="1"/>
  <c r="BW40" i="10" s="1"/>
  <c r="BW41" i="10" s="1"/>
  <c r="BW42" i="10" s="1"/>
  <c r="BW43" i="10" s="1"/>
  <c r="AM35" i="10"/>
  <c r="CO34" i="10"/>
  <c r="CO35" i="10" s="1"/>
  <c r="CO36" i="10" s="1"/>
  <c r="CO37" i="10" s="1"/>
  <c r="CO38" i="10" s="1"/>
  <c r="BW34" i="10"/>
  <c r="C34" i="10"/>
  <c r="C35" i="10" l="1"/>
  <c r="C36" i="10" s="1"/>
  <c r="C37" i="10" s="1"/>
  <c r="C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U37" i="10" s="1"/>
  <c r="U38" i="10" s="1"/>
  <c r="AM34" i="10" l="1"/>
  <c r="BE34" i="10" s="1"/>
  <c r="BE35" i="10" s="1"/>
  <c r="BE36" i="10" s="1"/>
  <c r="BE37" i="10" s="1"/>
  <c r="BE38" i="10" s="1"/>
  <c r="BE39" i="10" s="1"/>
</calcChain>
</file>

<file path=xl/sharedStrings.xml><?xml version="1.0" encoding="utf-8"?>
<sst xmlns="http://schemas.openxmlformats.org/spreadsheetml/2006/main" count="1177" uniqueCount="640">
  <si>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</si>
  <si>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</si>
  <si>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</si>
  <si>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</si>
  <si>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</si>
  <si>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</si>
  <si>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</si>
  <si>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</si>
  <si>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</si>
  <si>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</si>
  <si>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</si>
  <si>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</si>
  <si>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</si>
  <si>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</si>
  <si>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</si>
  <si>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</si>
  <si>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</si>
  <si>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</si>
  <si>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</si>
  <si>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</si>
  <si>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</si>
  <si>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</si>
  <si>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</si>
  <si>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</si>
  <si>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</si>
  <si>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</si>
  <si>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</si>
  <si>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</si>
  <si>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</si>
  <si>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</si>
  <si>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</si>
  <si>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</si>
  <si>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</si>
  <si>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</si>
  <si>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</si>
  <si>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</si>
  <si>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</si>
  <si>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</si>
  <si>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</si>
  <si>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</si>
  <si>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</si>
  <si>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</si>
  <si>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</si>
  <si>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</si>
  <si>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</si>
  <si>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</si>
  <si>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</si>
  <si>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</si>
  <si>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</si>
  <si>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</si>
  <si>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</si>
  <si>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</si>
  <si>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</si>
  <si>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</si>
  <si>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</si>
  <si>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</si>
  <si>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</si>
  <si>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</si>
  <si>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</si>
  <si>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</si>
  <si>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</si>
  <si>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</si>
  <si>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</si>
  <si>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</si>
  <si>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</si>
  <si>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</si>
  <si>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</si>
  <si>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</si>
  <si>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</si>
  <si>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</si>
  <si>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</si>
  <si>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</si>
  <si>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</si>
  <si>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</si>
  <si>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</si>
  <si>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</si>
  <si>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</si>
  <si>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</si>
  <si>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</si>
  <si>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</si>
  <si>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</si>
  <si>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</si>
  <si>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和歌山県</t>
    <phoneticPr fontId="5"/>
  </si>
  <si>
    <t>市町村類型</t>
    <phoneticPr fontId="5"/>
  </si>
  <si>
    <t>Ⅱ－１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</si>
  <si>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</si>
  <si>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</si>
  <si>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</si>
  <si>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</si>
  <si>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</si>
  <si>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</si>
  <si>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</si>
  <si>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</si>
  <si>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</si>
  <si>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</si>
  <si>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</si>
  <si>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</si>
  <si>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田辺市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</si>
  <si>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</si>
  <si>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</si>
  <si>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</si>
  <si>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</si>
  <si>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</si>
  <si>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</si>
  <si>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</si>
  <si>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</si>
  <si>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</si>
  <si>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</si>
  <si>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</si>
  <si>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</si>
  <si>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</si>
  <si>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</si>
  <si>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</si>
  <si>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</si>
  <si>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</si>
  <si>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</si>
  <si>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</si>
  <si>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</si>
  <si>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</si>
  <si>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</si>
  <si>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</si>
  <si>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</si>
  <si>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</si>
  <si>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-5.5</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</si>
  <si>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</si>
  <si>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</si>
  <si>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</si>
  <si>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</si>
  <si>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</si>
  <si>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</si>
  <si>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</si>
  <si>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</si>
  <si>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</si>
  <si>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</si>
  <si>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</si>
  <si>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</si>
  <si>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</si>
  <si>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</si>
  <si>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</si>
  <si>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</si>
  <si>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</si>
  <si>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</si>
  <si>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</si>
  <si>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</si>
  <si>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</si>
  <si>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</si>
  <si>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</si>
  <si>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</si>
  <si>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</si>
  <si>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4"/>
  </si>
  <si>
    <t>うち日本人(％)</t>
    <phoneticPr fontId="5"/>
  </si>
  <si>
    <t>-1.6</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</si>
  <si>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</si>
  <si>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</si>
  <si>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</si>
  <si>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</si>
  <si>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</si>
  <si>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</si>
  <si>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</si>
  <si>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</si>
  <si>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</si>
  <si>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</si>
  <si>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</si>
  <si>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</si>
  <si>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</si>
  <si>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</si>
  <si>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</si>
  <si>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</si>
  <si>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</si>
  <si>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</si>
  <si>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</si>
  <si>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</si>
  <si>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</si>
  <si>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</si>
  <si>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</si>
  <si>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</si>
  <si>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</si>
  <si>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</si>
  <si>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</si>
  <si>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</si>
  <si>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</si>
  <si>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</si>
  <si>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</si>
  <si>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</si>
  <si>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</si>
  <si>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</si>
  <si>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</si>
  <si>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</si>
  <si>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</si>
  <si>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</si>
  <si>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</si>
  <si>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</si>
  <si>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</si>
  <si>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</si>
  <si>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</si>
  <si>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</si>
  <si>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</si>
  <si>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</si>
  <si>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</si>
  <si>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</si>
  <si>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</si>
  <si>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</si>
  <si>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</si>
  <si>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</si>
  <si>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</si>
  <si>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</si>
  <si>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</si>
  <si>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</si>
  <si>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和歌山県田辺市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</si>
  <si>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</si>
  <si>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</si>
  <si>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</si>
  <si>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</si>
  <si>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</si>
  <si>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</si>
  <si>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</si>
  <si>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</si>
  <si>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</si>
  <si>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</si>
  <si>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</si>
  <si>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</si>
  <si>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</si>
  <si>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</si>
  <si>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</si>
  <si>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</si>
  <si>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</si>
  <si>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</si>
  <si>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</si>
  <si>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</si>
  <si>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</si>
  <si>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</si>
  <si>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</si>
  <si>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</si>
  <si>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</si>
  <si>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</si>
  <si>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</si>
  <si>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</si>
  <si>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</si>
  <si>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</si>
  <si>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</si>
  <si>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</si>
  <si>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</si>
  <si>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</si>
  <si>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</si>
  <si>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</si>
  <si>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</si>
  <si>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</si>
  <si>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</si>
  <si>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</si>
  <si>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</si>
  <si>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</si>
  <si>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</si>
  <si>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</si>
  <si>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</si>
  <si>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</si>
  <si>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</si>
  <si>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</si>
  <si>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</si>
  <si>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</si>
  <si>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</si>
  <si>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</si>
  <si>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</si>
  <si>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</si>
  <si>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</si>
  <si>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</si>
  <si>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</si>
  <si>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</si>
  <si>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</si>
  <si>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</si>
  <si>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</si>
  <si>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</si>
  <si>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</si>
  <si>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</si>
  <si>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</si>
  <si>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</si>
  <si>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</si>
  <si>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</si>
  <si>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</si>
  <si>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</si>
  <si>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</si>
  <si>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</si>
  <si>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</si>
  <si>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</si>
  <si>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</si>
  <si>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</si>
  <si>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</si>
  <si>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</si>
  <si>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</si>
  <si>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</si>
  <si>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</si>
  <si>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</si>
  <si>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</si>
  <si>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</si>
  <si>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</si>
  <si>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</si>
  <si>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</si>
  <si>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</si>
  <si>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</si>
  <si>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</si>
  <si>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</si>
  <si>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</si>
  <si>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</si>
  <si>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</si>
  <si>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</si>
  <si>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</si>
  <si>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</si>
  <si>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</si>
  <si>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</si>
  <si>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</si>
  <si>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</si>
  <si>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</si>
  <si>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</si>
  <si>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</si>
  <si>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</si>
  <si>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</si>
  <si>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</si>
  <si>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</si>
  <si>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</si>
  <si>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</si>
  <si>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</si>
  <si>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</si>
  <si>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</si>
  <si>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</si>
  <si>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</si>
  <si>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</si>
  <si>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</si>
  <si>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</si>
  <si>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</si>
  <si>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</si>
  <si>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</si>
  <si>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</si>
  <si>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</si>
  <si>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</si>
  <si>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</si>
  <si>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</si>
  <si>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</si>
  <si>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</si>
  <si>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</si>
  <si>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</si>
  <si>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</si>
  <si>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</si>
  <si>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</si>
  <si>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</si>
  <si>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</si>
  <si>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</si>
  <si>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</si>
  <si>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</si>
  <si>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</si>
  <si>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</si>
  <si>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</si>
  <si>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</si>
  <si>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</si>
  <si>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</si>
  <si>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</si>
  <si>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</si>
  <si>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</si>
  <si>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</si>
  <si>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</si>
  <si>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和歌山県田辺市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</si>
  <si>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</si>
  <si>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</si>
  <si>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</si>
  <si>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</si>
  <si>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</si>
  <si>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</si>
  <si>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</si>
  <si>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</si>
  <si>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</si>
  <si>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</si>
  <si>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</si>
  <si>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</si>
  <si>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</si>
  <si>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</si>
  <si>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</si>
  <si>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</si>
  <si>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</si>
  <si>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</si>
  <si>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</si>
  <si>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</si>
  <si>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同和対策住宅資金等貸付事業特別会計</t>
    <phoneticPr fontId="5"/>
  </si>
  <si>
    <t>診療所事業特別会計</t>
    <phoneticPr fontId="5"/>
  </si>
  <si>
    <t>木材加工事業特別会計</t>
    <phoneticPr fontId="5"/>
  </si>
  <si>
    <t>公共用地先行取得事業特別会計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</si>
  <si>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</si>
  <si>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</si>
  <si>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</si>
  <si>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</si>
  <si>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</si>
  <si>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</si>
  <si>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</si>
  <si>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</si>
  <si>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</si>
  <si>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</si>
  <si>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</si>
  <si>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</si>
  <si>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</si>
  <si>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</si>
  <si>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</si>
  <si>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国民健康保険事業特別会計（事業勘定）</t>
    <phoneticPr fontId="5"/>
  </si>
  <si>
    <t>国民健康保険事業特別会計（直営診療施設勘定）</t>
    <phoneticPr fontId="5"/>
  </si>
  <si>
    <t>介護保険特別会計</t>
    <phoneticPr fontId="5"/>
  </si>
  <si>
    <t>後期高齢者医療特別会計</t>
    <phoneticPr fontId="5"/>
  </si>
  <si>
    <t>駐車場事業特別会計</t>
    <phoneticPr fontId="5"/>
  </si>
  <si>
    <t>水道事業会計</t>
    <phoneticPr fontId="5"/>
  </si>
  <si>
    <t>農業集落排水事業特別会計</t>
    <phoneticPr fontId="5"/>
  </si>
  <si>
    <t>林業集落排水事業特別会計</t>
    <phoneticPr fontId="5"/>
  </si>
  <si>
    <t>漁業集落排水事業特別会計</t>
    <phoneticPr fontId="5"/>
  </si>
  <si>
    <t>特定環境保全公共下水道事業特別会計</t>
    <phoneticPr fontId="5"/>
  </si>
  <si>
    <t>戸別排水処理事業特別会計</t>
    <phoneticPr fontId="5"/>
  </si>
  <si>
    <t>分譲宅地造成事業特別会計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</si>
  <si>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</si>
  <si>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</si>
  <si>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</si>
  <si>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</si>
  <si>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</si>
  <si>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</si>
  <si>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</si>
  <si>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</si>
  <si>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</si>
  <si>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</si>
  <si>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</si>
  <si>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</si>
  <si>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</si>
  <si>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</si>
  <si>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</si>
  <si>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</si>
  <si>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</si>
  <si>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</si>
  <si>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</si>
  <si>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</si>
  <si>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</si>
  <si>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</si>
  <si>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</si>
  <si>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</si>
  <si>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</si>
  <si>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</si>
  <si>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</si>
  <si>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</si>
  <si>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</si>
  <si>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</si>
  <si>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</si>
  <si>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</si>
  <si>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</si>
  <si>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</si>
  <si>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</si>
  <si>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</si>
  <si>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</si>
  <si>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</si>
  <si>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</si>
  <si>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</si>
  <si>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</si>
  <si>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</si>
  <si>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</si>
  <si>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</si>
  <si>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</si>
  <si>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</si>
  <si>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</si>
  <si>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</si>
  <si>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</si>
  <si>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</si>
  <si>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</si>
  <si>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</si>
  <si>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</si>
  <si>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</si>
  <si>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</si>
  <si>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</si>
  <si>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</si>
  <si>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</si>
  <si>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</si>
  <si>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</si>
  <si>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</si>
  <si>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</si>
  <si>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</si>
  <si>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</si>
  <si>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</si>
  <si>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</si>
  <si>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</si>
  <si>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</si>
  <si>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</si>
  <si>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</si>
  <si>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漁業集落排水事業特別会計</t>
    <phoneticPr fontId="5"/>
  </si>
  <si>
    <t>(Ｆ)</t>
    <phoneticPr fontId="5"/>
  </si>
  <si>
    <t>特定環境保全公共下水道事業特別会計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</si>
  <si>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</si>
  <si>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</si>
  <si>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</si>
  <si>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</si>
  <si>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</si>
  <si>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</si>
  <si>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</si>
  <si>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</si>
  <si>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</si>
  <si>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</si>
  <si>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</si>
  <si>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</si>
  <si>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</si>
  <si>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</si>
  <si>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</si>
  <si>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</si>
  <si>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</si>
  <si>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</si>
  <si>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</si>
  <si>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</si>
  <si>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</si>
  <si>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</si>
  <si>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</si>
  <si>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</si>
  <si>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</si>
  <si>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</si>
  <si>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</si>
  <si>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</si>
  <si>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</si>
  <si>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</si>
  <si>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</si>
  <si>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</si>
  <si>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</si>
  <si>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</si>
  <si>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</si>
  <si>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</si>
  <si>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</si>
  <si>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</si>
  <si>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</si>
  <si>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</si>
  <si>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</si>
  <si>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</si>
  <si>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</si>
  <si>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</si>
  <si>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</si>
  <si>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</si>
  <si>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</si>
  <si>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</si>
  <si>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</si>
  <si>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</si>
  <si>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</si>
  <si>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</si>
  <si>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</si>
  <si>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</si>
  <si>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</si>
  <si>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</si>
  <si>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</si>
  <si>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</si>
  <si>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</si>
  <si>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</si>
  <si>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</si>
  <si>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</si>
  <si>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</si>
  <si>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</si>
  <si>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</si>
  <si>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</si>
  <si>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</si>
  <si>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</si>
  <si>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</si>
  <si>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</si>
  <si>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</si>
  <si>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</si>
  <si>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</si>
  <si>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</si>
  <si>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</si>
  <si>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</si>
  <si>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</si>
  <si>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</si>
  <si>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</si>
  <si>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</si>
  <si>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</si>
  <si>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</si>
  <si>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</si>
  <si>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</si>
  <si>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</si>
  <si>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</si>
  <si>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2.69</t>
  </si>
  <si>
    <t>▲ 1.38</t>
  </si>
  <si>
    <t>▲ 0.05</t>
  </si>
  <si>
    <t>同和対策住宅資金等貸付事業特別会計</t>
  </si>
  <si>
    <t>▲ 2.11</t>
  </si>
  <si>
    <t>▲ 2.07</t>
  </si>
  <si>
    <t>駐車場事業特別会計</t>
  </si>
  <si>
    <t>▲ 1.53</t>
  </si>
  <si>
    <t>▲ 1.47</t>
  </si>
  <si>
    <t>▲ 1.43</t>
  </si>
  <si>
    <t>▲ 1.40</t>
  </si>
  <si>
    <t>▲ 1.34</t>
  </si>
  <si>
    <t>木材加工事業特別会計</t>
  </si>
  <si>
    <t>▲ 0.19</t>
  </si>
  <si>
    <t>▲ 0.22</t>
  </si>
  <si>
    <t>▲ 0.08</t>
  </si>
  <si>
    <t>▲ 0.09</t>
  </si>
  <si>
    <t>▲ 0.02</t>
  </si>
  <si>
    <t>水道事業会計</t>
  </si>
  <si>
    <t>一般会計</t>
  </si>
  <si>
    <t>国民健康保険事業特別会計（事業勘定）</t>
  </si>
  <si>
    <t>分譲宅地造成事業特別会計</t>
  </si>
  <si>
    <t>介護保険特別会計</t>
  </si>
  <si>
    <t>その他会計（赤字）</t>
  </si>
  <si>
    <t>その他会計（黒字）</t>
  </si>
  <si>
    <t>H25末</t>
    <phoneticPr fontId="5"/>
  </si>
  <si>
    <t>H26末</t>
    <phoneticPr fontId="5"/>
  </si>
  <si>
    <t>H27末</t>
    <phoneticPr fontId="5"/>
  </si>
  <si>
    <t>H28末</t>
    <phoneticPr fontId="5"/>
  </si>
  <si>
    <t>H29末</t>
    <phoneticPr fontId="5"/>
  </si>
  <si>
    <t>法適用企業</t>
  </si>
  <si>
    <t>法非適用企業</t>
  </si>
  <si>
    <t>公立紀南病院組合</t>
  </si>
  <si>
    <t>紀南地方老人福祉施設組合（普通会計）</t>
  </si>
  <si>
    <t>紀南地方老人福祉施設組合（公営企業会計）</t>
  </si>
  <si>
    <t>和歌山県市町村総合事務組合</t>
  </si>
  <si>
    <t>和歌山地方税回収機構</t>
  </si>
  <si>
    <t>田辺周辺広域市町村圏組合</t>
  </si>
  <si>
    <t>紀南地方児童福祉施設組合</t>
  </si>
  <si>
    <t>紀南学園事務組合</t>
  </si>
  <si>
    <t>和歌山県後期高齢者医療広域連合（普通会計）</t>
  </si>
  <si>
    <t>和歌山県後期高齢者医療広域連合（特別会計）</t>
  </si>
  <si>
    <t>上大中清掃施設組合</t>
  </si>
  <si>
    <t>田辺市周辺衛生施設組合</t>
  </si>
  <si>
    <t>富田川衛生施設組合</t>
  </si>
  <si>
    <t>紀南環境衛生施設事務組合</t>
  </si>
  <si>
    <t>富田川治水組合</t>
  </si>
  <si>
    <t>紀南環境広域施設組合</t>
    <rPh sb="0" eb="2">
      <t>キナン</t>
    </rPh>
    <rPh sb="2" eb="4">
      <t>カンキョウ</t>
    </rPh>
    <rPh sb="4" eb="6">
      <t>コウイキ</t>
    </rPh>
    <rPh sb="6" eb="8">
      <t>シセツ</t>
    </rPh>
    <rPh sb="8" eb="10">
      <t>クミアイ</t>
    </rPh>
    <phoneticPr fontId="18"/>
  </si>
  <si>
    <t>法適用企業</t>
    <rPh sb="0" eb="1">
      <t>ホウ</t>
    </rPh>
    <rPh sb="1" eb="3">
      <t>テキヨウ</t>
    </rPh>
    <rPh sb="3" eb="5">
      <t>キギョウ</t>
    </rPh>
    <phoneticPr fontId="18"/>
  </si>
  <si>
    <t>南紀みらい（株）</t>
    <rPh sb="0" eb="2">
      <t>ナンキ</t>
    </rPh>
    <rPh sb="6" eb="7">
      <t>カブ</t>
    </rPh>
    <phoneticPr fontId="18"/>
  </si>
  <si>
    <t>田辺市土地開発公社</t>
    <rPh sb="0" eb="3">
      <t>タナベシ</t>
    </rPh>
    <rPh sb="3" eb="5">
      <t>トチ</t>
    </rPh>
    <rPh sb="5" eb="7">
      <t>カイハツ</t>
    </rPh>
    <rPh sb="7" eb="9">
      <t>コウシャ</t>
    </rPh>
    <phoneticPr fontId="18"/>
  </si>
  <si>
    <t>（一財）龍神村開発公社</t>
    <rPh sb="1" eb="2">
      <t>イチ</t>
    </rPh>
    <rPh sb="2" eb="3">
      <t>ザイ</t>
    </rPh>
    <rPh sb="4" eb="6">
      <t>リュウジン</t>
    </rPh>
    <rPh sb="6" eb="7">
      <t>ムラ</t>
    </rPh>
    <rPh sb="7" eb="9">
      <t>カイハツ</t>
    </rPh>
    <rPh sb="9" eb="11">
      <t>コウシャ</t>
    </rPh>
    <phoneticPr fontId="18"/>
  </si>
  <si>
    <t>（有）龍神温泉元湯</t>
    <rPh sb="1" eb="2">
      <t>ユウ</t>
    </rPh>
    <rPh sb="3" eb="5">
      <t>リュウジン</t>
    </rPh>
    <rPh sb="5" eb="7">
      <t>オンセン</t>
    </rPh>
    <rPh sb="7" eb="8">
      <t>モト</t>
    </rPh>
    <rPh sb="8" eb="9">
      <t>ユ</t>
    </rPh>
    <phoneticPr fontId="18"/>
  </si>
  <si>
    <t>（一財）田辺市熊野ツーリズムビューロー</t>
    <rPh sb="1" eb="2">
      <t>イチ</t>
    </rPh>
    <rPh sb="2" eb="3">
      <t>ザイ</t>
    </rPh>
    <rPh sb="4" eb="7">
      <t>タナベシ</t>
    </rPh>
    <rPh sb="7" eb="9">
      <t>クマノ</t>
    </rPh>
    <phoneticPr fontId="18"/>
  </si>
  <si>
    <t>地域振興基金</t>
    <rPh sb="0" eb="2">
      <t>チイキ</t>
    </rPh>
    <rPh sb="2" eb="4">
      <t>シンコウ</t>
    </rPh>
    <rPh sb="4" eb="6">
      <t>キキン</t>
    </rPh>
    <phoneticPr fontId="12"/>
  </si>
  <si>
    <t>庁舎整備基金</t>
    <rPh sb="0" eb="2">
      <t>チョウシャ</t>
    </rPh>
    <rPh sb="2" eb="4">
      <t>セイビ</t>
    </rPh>
    <rPh sb="4" eb="6">
      <t>キキン</t>
    </rPh>
    <phoneticPr fontId="12"/>
  </si>
  <si>
    <t>三四六総合運動公園整備事業基金</t>
    <rPh sb="0" eb="1">
      <t>サン</t>
    </rPh>
    <rPh sb="1" eb="2">
      <t>ヨン</t>
    </rPh>
    <rPh sb="2" eb="3">
      <t>ロク</t>
    </rPh>
    <rPh sb="3" eb="5">
      <t>ソウゴウ</t>
    </rPh>
    <rPh sb="5" eb="7">
      <t>ウンドウ</t>
    </rPh>
    <rPh sb="7" eb="9">
      <t>コウエン</t>
    </rPh>
    <rPh sb="9" eb="11">
      <t>セイビ</t>
    </rPh>
    <rPh sb="11" eb="13">
      <t>ジギョウ</t>
    </rPh>
    <rPh sb="13" eb="15">
      <t>キキン</t>
    </rPh>
    <phoneticPr fontId="12"/>
  </si>
  <si>
    <t>地域福祉基金</t>
    <rPh sb="0" eb="2">
      <t>チイキ</t>
    </rPh>
    <rPh sb="2" eb="4">
      <t>フクシ</t>
    </rPh>
    <rPh sb="4" eb="6">
      <t>キキン</t>
    </rPh>
    <phoneticPr fontId="12"/>
  </si>
  <si>
    <t>山村活性化基金</t>
    <rPh sb="0" eb="2">
      <t>サンソン</t>
    </rPh>
    <rPh sb="2" eb="4">
      <t>カッセイ</t>
    </rPh>
    <rPh sb="4" eb="5">
      <t>カ</t>
    </rPh>
    <rPh sb="5" eb="7">
      <t>キキン</t>
    </rPh>
    <phoneticPr fontId="1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</si>
  <si>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</si>
  <si>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</si>
  <si>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</si>
  <si>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定期償還に伴う地方債の減少や充当可能特定歳入の増加により、将来負担比率は低下しているが、有形固定資産減価償却率は上昇傾向となっている。今後は老朽化した施設の集約化や除却、更新等について検討を行う必要がある。</t>
    <phoneticPr fontId="2"/>
  </si>
  <si>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</si>
  <si>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</si>
  <si>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</si>
  <si>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</si>
  <si>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</si>
  <si>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</si>
  <si>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は、組合等が起こした地方債の元利償還金に対する負担金等の増加や元利償還金の定期償還額の増加などから増加傾向となっており、類似団体と比較して高率で推移してきたが、将来負担比率については、地方債現在高の減少や充当可能特定歳入の増加等から低下傾向となっている。今後においても、地方債の発行については、交付税措置のある有利な起債を活用するなど、公債費の適正化に努める。</t>
    <rPh sb="35" eb="37">
      <t>ゾウカ</t>
    </rPh>
    <rPh sb="50" eb="52">
      <t>ゾウカ</t>
    </rPh>
    <rPh sb="56" eb="58">
      <t>ゾウカ</t>
    </rPh>
    <phoneticPr fontId="2"/>
  </si>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</sst>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5" fillId="0" borderId="41" xfId="16" applyFont="1" applyBorder="1" applyAlignment="1" applyProtection="1">
      <alignment horizontal="left" vertical="top" wrapText="1"/>
      <protection locked="0"/>
    </xf>
    <xf numFmtId="0" fontId="15" fillId="0" borderId="12" xfId="16" applyFont="1" applyBorder="1" applyAlignment="1" applyProtection="1">
      <alignment horizontal="left" vertical="top" wrapText="1"/>
      <protection locked="0"/>
    </xf>
    <xf numFmtId="0" fontId="15" fillId="0" borderId="48" xfId="16" applyFont="1" applyBorder="1" applyAlignment="1" applyProtection="1">
      <alignment horizontal="left" vertical="top" wrapText="1"/>
      <protection locked="0"/>
    </xf>
    <xf numFmtId="0" fontId="15" fillId="0" borderId="64" xfId="16" applyFont="1" applyBorder="1" applyAlignment="1" applyProtection="1">
      <alignment horizontal="left" vertical="top" wrapText="1"/>
      <protection locked="0"/>
    </xf>
    <xf numFmtId="0" fontId="15" fillId="0" borderId="0" xfId="16" applyFont="1" applyAlignment="1" applyProtection="1">
      <alignment horizontal="left" vertical="top" wrapText="1"/>
      <protection locked="0"/>
    </xf>
    <xf numFmtId="0" fontId="15" fillId="0" borderId="38" xfId="16" applyFont="1" applyBorder="1" applyAlignment="1" applyProtection="1">
      <alignment horizontal="left" vertical="top" wrapText="1"/>
      <protection locked="0"/>
    </xf>
    <xf numFmtId="0" fontId="15" fillId="0" borderId="37" xfId="16" applyFont="1" applyBorder="1" applyAlignment="1" applyProtection="1">
      <alignment horizontal="left" vertical="top" wrapText="1"/>
      <protection locked="0"/>
    </xf>
    <xf numFmtId="0" fontId="15" fillId="0" borderId="54" xfId="16" applyFont="1" applyBorder="1" applyAlignment="1" applyProtection="1">
      <alignment horizontal="left" vertical="top" wrapText="1"/>
      <protection locked="0"/>
    </xf>
    <xf numFmtId="0" fontId="15"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1409EA80-37F7-4CAE-92FD-149DF07B58E1}"/>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66255</c:v>
                </c:pt>
                <c:pt idx="1">
                  <c:v>92247</c:v>
                </c:pt>
                <c:pt idx="2">
                  <c:v>67319</c:v>
                </c:pt>
                <c:pt idx="3">
                  <c:v>70615</c:v>
                </c:pt>
                <c:pt idx="4">
                  <c:v>69185</c:v>
                </c:pt>
              </c:numCache>
            </c:numRef>
          </c:val>
          <c:smooth val="0"/>
          <c:extLst>
            <c:ext xmlns:c16="http://schemas.microsoft.com/office/drawing/2014/chart" uri="{C3380CC4-5D6E-409C-BE32-E72D297353CC}">
              <c16:uniqueId val="{00000000-CD27-4BE8-A7F5-F4A9ED2B464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126822</c:v>
                </c:pt>
                <c:pt idx="1">
                  <c:v>88913</c:v>
                </c:pt>
                <c:pt idx="2">
                  <c:v>64033</c:v>
                </c:pt>
                <c:pt idx="3">
                  <c:v>40120</c:v>
                </c:pt>
                <c:pt idx="4">
                  <c:v>70339</c:v>
                </c:pt>
              </c:numCache>
            </c:numRef>
          </c:val>
          <c:smooth val="0"/>
          <c:extLst>
            <c:ext xmlns:c16="http://schemas.microsoft.com/office/drawing/2014/chart" uri="{C3380CC4-5D6E-409C-BE32-E72D297353CC}">
              <c16:uniqueId val="{00000001-CD27-4BE8-A7F5-F4A9ED2B464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3.99</c:v>
                </c:pt>
                <c:pt idx="1">
                  <c:v>5.1100000000000003</c:v>
                </c:pt>
                <c:pt idx="2">
                  <c:v>6.41</c:v>
                </c:pt>
                <c:pt idx="3">
                  <c:v>5.18</c:v>
                </c:pt>
                <c:pt idx="4">
                  <c:v>5.14</c:v>
                </c:pt>
              </c:numCache>
            </c:numRef>
          </c:val>
          <c:extLst>
            <c:ext xmlns:c16="http://schemas.microsoft.com/office/drawing/2014/chart" uri="{C3380CC4-5D6E-409C-BE32-E72D297353CC}">
              <c16:uniqueId val="{00000000-445F-402C-9E7B-615131552A4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18.53</c:v>
                </c:pt>
                <c:pt idx="1">
                  <c:v>14.54</c:v>
                </c:pt>
                <c:pt idx="2">
                  <c:v>14.81</c:v>
                </c:pt>
                <c:pt idx="3">
                  <c:v>15.14</c:v>
                </c:pt>
                <c:pt idx="4">
                  <c:v>15.18</c:v>
                </c:pt>
              </c:numCache>
            </c:numRef>
          </c:val>
          <c:extLst>
            <c:ext xmlns:c16="http://schemas.microsoft.com/office/drawing/2014/chart" uri="{C3380CC4-5D6E-409C-BE32-E72D297353CC}">
              <c16:uniqueId val="{00000001-445F-402C-9E7B-615131552A4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4.26</c:v>
                </c:pt>
                <c:pt idx="1">
                  <c:v>-2.69</c:v>
                </c:pt>
                <c:pt idx="2">
                  <c:v>1.21</c:v>
                </c:pt>
                <c:pt idx="3">
                  <c:v>-1.38</c:v>
                </c:pt>
                <c:pt idx="4">
                  <c:v>-0.05</c:v>
                </c:pt>
              </c:numCache>
            </c:numRef>
          </c:val>
          <c:smooth val="0"/>
          <c:extLst>
            <c:ext xmlns:c16="http://schemas.microsoft.com/office/drawing/2014/chart" uri="{C3380CC4-5D6E-409C-BE32-E72D297353CC}">
              <c16:uniqueId val="{00000002-445F-402C-9E7B-615131552A4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0.06</c:v>
                </c:pt>
                <c:pt idx="2">
                  <c:v>#N/A</c:v>
                </c:pt>
                <c:pt idx="3">
                  <c:v>0.05</c:v>
                </c:pt>
                <c:pt idx="4">
                  <c:v>#N/A</c:v>
                </c:pt>
                <c:pt idx="5">
                  <c:v>0.05</c:v>
                </c:pt>
                <c:pt idx="6">
                  <c:v>#N/A</c:v>
                </c:pt>
                <c:pt idx="7">
                  <c:v>0.1</c:v>
                </c:pt>
                <c:pt idx="8">
                  <c:v>#N/A</c:v>
                </c:pt>
                <c:pt idx="9">
                  <c:v>0.04</c:v>
                </c:pt>
              </c:numCache>
            </c:numRef>
          </c:val>
          <c:extLst>
            <c:ext xmlns:c16="http://schemas.microsoft.com/office/drawing/2014/chart" uri="{C3380CC4-5D6E-409C-BE32-E72D297353CC}">
              <c16:uniqueId val="{00000000-FFD7-4355-9C47-A5F76E200A9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FD7-4355-9C47-A5F76E200A9A}"/>
            </c:ext>
          </c:extLst>
        </c:ser>
        <c:ser>
          <c:idx val="2"/>
          <c:order val="2"/>
          <c:tx>
            <c:strRef>
              <c:f>データシート!$A$29</c:f>
              <c:strCache>
                <c:ptCount val="1"/>
                <c:pt idx="0">
                  <c:v>介護保険特別会計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0.36</c:v>
                </c:pt>
                <c:pt idx="2">
                  <c:v>#N/A</c:v>
                </c:pt>
                <c:pt idx="3">
                  <c:v>0.32</c:v>
                </c:pt>
                <c:pt idx="4">
                  <c:v>#N/A</c:v>
                </c:pt>
                <c:pt idx="5">
                  <c:v>0.37</c:v>
                </c:pt>
                <c:pt idx="6">
                  <c:v>#N/A</c:v>
                </c:pt>
                <c:pt idx="7">
                  <c:v>0.52</c:v>
                </c:pt>
                <c:pt idx="8">
                  <c:v>#N/A</c:v>
                </c:pt>
                <c:pt idx="9">
                  <c:v>0.23</c:v>
                </c:pt>
              </c:numCache>
            </c:numRef>
          </c:val>
          <c:extLst>
            <c:ext xmlns:c16="http://schemas.microsoft.com/office/drawing/2014/chart" uri="{C3380CC4-5D6E-409C-BE32-E72D297353CC}">
              <c16:uniqueId val="{00000002-FFD7-4355-9C47-A5F76E200A9A}"/>
            </c:ext>
          </c:extLst>
        </c:ser>
        <c:ser>
          <c:idx val="3"/>
          <c:order val="3"/>
          <c:tx>
            <c:strRef>
              <c:f>データシート!$A$30</c:f>
              <c:strCache>
                <c:ptCount val="1"/>
                <c:pt idx="0">
                  <c:v>分譲宅地造成事業特別会計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0.63</c:v>
                </c:pt>
                <c:pt idx="2">
                  <c:v>#N/A</c:v>
                </c:pt>
                <c:pt idx="3">
                  <c:v>0.63</c:v>
                </c:pt>
                <c:pt idx="4">
                  <c:v>#N/A</c:v>
                </c:pt>
                <c:pt idx="5">
                  <c:v>0.64</c:v>
                </c:pt>
                <c:pt idx="6">
                  <c:v>#N/A</c:v>
                </c:pt>
                <c:pt idx="7">
                  <c:v>0.65</c:v>
                </c:pt>
                <c:pt idx="8">
                  <c:v>#N/A</c:v>
                </c:pt>
                <c:pt idx="9">
                  <c:v>0.65</c:v>
                </c:pt>
              </c:numCache>
            </c:numRef>
          </c:val>
          <c:extLst>
            <c:ext xmlns:c16="http://schemas.microsoft.com/office/drawing/2014/chart" uri="{C3380CC4-5D6E-409C-BE32-E72D297353CC}">
              <c16:uniqueId val="{00000003-FFD7-4355-9C47-A5F76E200A9A}"/>
            </c:ext>
          </c:extLst>
        </c:ser>
        <c:ser>
          <c:idx val="4"/>
          <c:order val="4"/>
          <c:tx>
            <c:strRef>
              <c:f>データシート!$A$31</c:f>
              <c:strCache>
                <c:ptCount val="1"/>
                <c:pt idx="0">
                  <c:v>国民健康保険事業特別会計（事業勘定）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0.26</c:v>
                </c:pt>
                <c:pt idx="2">
                  <c:v>#N/A</c:v>
                </c:pt>
                <c:pt idx="3">
                  <c:v>0.15</c:v>
                </c:pt>
                <c:pt idx="4">
                  <c:v>#N/A</c:v>
                </c:pt>
                <c:pt idx="5">
                  <c:v>0.21</c:v>
                </c:pt>
                <c:pt idx="6">
                  <c:v>#N/A</c:v>
                </c:pt>
                <c:pt idx="7">
                  <c:v>0.98</c:v>
                </c:pt>
                <c:pt idx="8">
                  <c:v>#N/A</c:v>
                </c:pt>
                <c:pt idx="9">
                  <c:v>1.04</c:v>
                </c:pt>
              </c:numCache>
            </c:numRef>
          </c:val>
          <c:extLst>
            <c:ext xmlns:c16="http://schemas.microsoft.com/office/drawing/2014/chart" uri="{C3380CC4-5D6E-409C-BE32-E72D297353CC}">
              <c16:uniqueId val="{00000004-FFD7-4355-9C47-A5F76E200A9A}"/>
            </c:ext>
          </c:extLst>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6.27</c:v>
                </c:pt>
                <c:pt idx="2">
                  <c:v>#N/A</c:v>
                </c:pt>
                <c:pt idx="3">
                  <c:v>7.41</c:v>
                </c:pt>
                <c:pt idx="4">
                  <c:v>#N/A</c:v>
                </c:pt>
                <c:pt idx="5">
                  <c:v>8.56</c:v>
                </c:pt>
                <c:pt idx="6">
                  <c:v>#N/A</c:v>
                </c:pt>
                <c:pt idx="7">
                  <c:v>7.34</c:v>
                </c:pt>
                <c:pt idx="8">
                  <c:v>#N/A</c:v>
                </c:pt>
                <c:pt idx="9">
                  <c:v>7.23</c:v>
                </c:pt>
              </c:numCache>
            </c:numRef>
          </c:val>
          <c:extLst>
            <c:ext xmlns:c16="http://schemas.microsoft.com/office/drawing/2014/chart" uri="{C3380CC4-5D6E-409C-BE32-E72D297353CC}">
              <c16:uniqueId val="{00000005-FFD7-4355-9C47-A5F76E200A9A}"/>
            </c:ext>
          </c:extLst>
        </c:ser>
        <c:ser>
          <c:idx val="6"/>
          <c:order val="6"/>
          <c:tx>
            <c:strRef>
              <c:f>データシート!$A$33</c:f>
              <c:strCache>
                <c:ptCount val="1"/>
                <c:pt idx="0">
                  <c:v>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7.15</c:v>
                </c:pt>
                <c:pt idx="2">
                  <c:v>#N/A</c:v>
                </c:pt>
                <c:pt idx="3">
                  <c:v>8.27</c:v>
                </c:pt>
                <c:pt idx="4">
                  <c:v>#N/A</c:v>
                </c:pt>
                <c:pt idx="5">
                  <c:v>9.91</c:v>
                </c:pt>
                <c:pt idx="6">
                  <c:v>#N/A</c:v>
                </c:pt>
                <c:pt idx="7">
                  <c:v>10.52</c:v>
                </c:pt>
                <c:pt idx="8">
                  <c:v>#N/A</c:v>
                </c:pt>
                <c:pt idx="9">
                  <c:v>11.82</c:v>
                </c:pt>
              </c:numCache>
            </c:numRef>
          </c:val>
          <c:extLst>
            <c:ext xmlns:c16="http://schemas.microsoft.com/office/drawing/2014/chart" uri="{C3380CC4-5D6E-409C-BE32-E72D297353CC}">
              <c16:uniqueId val="{00000006-FFD7-4355-9C47-A5F76E200A9A}"/>
            </c:ext>
          </c:extLst>
        </c:ser>
        <c:ser>
          <c:idx val="7"/>
          <c:order val="7"/>
          <c:tx>
            <c:strRef>
              <c:f>データシート!$A$34</c:f>
              <c:strCache>
                <c:ptCount val="1"/>
                <c:pt idx="0">
                  <c:v>木材加工事業特別会計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0.19</c:v>
                </c:pt>
                <c:pt idx="1">
                  <c:v>#N/A</c:v>
                </c:pt>
                <c:pt idx="2">
                  <c:v>0.22</c:v>
                </c:pt>
                <c:pt idx="3">
                  <c:v>#N/A</c:v>
                </c:pt>
                <c:pt idx="4">
                  <c:v>0.08</c:v>
                </c:pt>
                <c:pt idx="5">
                  <c:v>#N/A</c:v>
                </c:pt>
                <c:pt idx="6">
                  <c:v>0.09</c:v>
                </c:pt>
                <c:pt idx="7">
                  <c:v>#N/A</c:v>
                </c:pt>
                <c:pt idx="8">
                  <c:v>0.02</c:v>
                </c:pt>
                <c:pt idx="9">
                  <c:v>#N/A</c:v>
                </c:pt>
              </c:numCache>
            </c:numRef>
          </c:val>
          <c:extLst>
            <c:ext xmlns:c16="http://schemas.microsoft.com/office/drawing/2014/chart" uri="{C3380CC4-5D6E-409C-BE32-E72D297353CC}">
              <c16:uniqueId val="{00000007-FFD7-4355-9C47-A5F76E200A9A}"/>
            </c:ext>
          </c:extLst>
        </c:ser>
        <c:ser>
          <c:idx val="8"/>
          <c:order val="8"/>
          <c:tx>
            <c:strRef>
              <c:f>データシート!$A$35</c:f>
              <c:strCache>
                <c:ptCount val="1"/>
                <c:pt idx="0">
                  <c:v>駐車場事業特別会計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1.53</c:v>
                </c:pt>
                <c:pt idx="1">
                  <c:v>#N/A</c:v>
                </c:pt>
                <c:pt idx="2">
                  <c:v>1.47</c:v>
                </c:pt>
                <c:pt idx="3">
                  <c:v>#N/A</c:v>
                </c:pt>
                <c:pt idx="4">
                  <c:v>1.43</c:v>
                </c:pt>
                <c:pt idx="5">
                  <c:v>#N/A</c:v>
                </c:pt>
                <c:pt idx="6">
                  <c:v>1.4</c:v>
                </c:pt>
                <c:pt idx="7">
                  <c:v>#N/A</c:v>
                </c:pt>
                <c:pt idx="8">
                  <c:v>1.34</c:v>
                </c:pt>
                <c:pt idx="9">
                  <c:v>#N/A</c:v>
                </c:pt>
              </c:numCache>
            </c:numRef>
          </c:val>
          <c:extLst>
            <c:ext xmlns:c16="http://schemas.microsoft.com/office/drawing/2014/chart" uri="{C3380CC4-5D6E-409C-BE32-E72D297353CC}">
              <c16:uniqueId val="{00000008-FFD7-4355-9C47-A5F76E200A9A}"/>
            </c:ext>
          </c:extLst>
        </c:ser>
        <c:ser>
          <c:idx val="9"/>
          <c:order val="9"/>
          <c:tx>
            <c:strRef>
              <c:f>データシート!$A$36</c:f>
              <c:strCache>
                <c:ptCount val="1"/>
                <c:pt idx="0">
                  <c:v>同和対策住宅資金等貸付事業特別会計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2.11</c:v>
                </c:pt>
                <c:pt idx="1">
                  <c:v>#N/A</c:v>
                </c:pt>
                <c:pt idx="2">
                  <c:v>2.0699999999999998</c:v>
                </c:pt>
                <c:pt idx="3">
                  <c:v>#N/A</c:v>
                </c:pt>
                <c:pt idx="4">
                  <c:v>2.0699999999999998</c:v>
                </c:pt>
                <c:pt idx="5">
                  <c:v>#N/A</c:v>
                </c:pt>
                <c:pt idx="6">
                  <c:v>2.0699999999999998</c:v>
                </c:pt>
                <c:pt idx="7">
                  <c:v>#N/A</c:v>
                </c:pt>
                <c:pt idx="8">
                  <c:v>2.0699999999999998</c:v>
                </c:pt>
                <c:pt idx="9">
                  <c:v>#N/A</c:v>
                </c:pt>
              </c:numCache>
            </c:numRef>
          </c:val>
          <c:extLst>
            <c:ext xmlns:c16="http://schemas.microsoft.com/office/drawing/2014/chart" uri="{C3380CC4-5D6E-409C-BE32-E72D297353CC}">
              <c16:uniqueId val="{00000009-FFD7-4355-9C47-A5F76E200A9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4803</c:v>
                </c:pt>
                <c:pt idx="5">
                  <c:v>4890</c:v>
                </c:pt>
                <c:pt idx="8">
                  <c:v>4864</c:v>
                </c:pt>
                <c:pt idx="11">
                  <c:v>4819</c:v>
                </c:pt>
                <c:pt idx="14">
                  <c:v>4908</c:v>
                </c:pt>
              </c:numCache>
            </c:numRef>
          </c:val>
          <c:extLst>
            <c:ext xmlns:c16="http://schemas.microsoft.com/office/drawing/2014/chart" uri="{C3380CC4-5D6E-409C-BE32-E72D297353CC}">
              <c16:uniqueId val="{00000000-5306-4B38-BBF3-6B570923644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306-4B38-BBF3-6B570923644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16</c:v>
                </c:pt>
                <c:pt idx="3">
                  <c:v>8</c:v>
                </c:pt>
                <c:pt idx="6">
                  <c:v>8</c:v>
                </c:pt>
                <c:pt idx="9">
                  <c:v>8</c:v>
                </c:pt>
                <c:pt idx="12">
                  <c:v>8</c:v>
                </c:pt>
              </c:numCache>
            </c:numRef>
          </c:val>
          <c:extLst>
            <c:ext xmlns:c16="http://schemas.microsoft.com/office/drawing/2014/chart" uri="{C3380CC4-5D6E-409C-BE32-E72D297353CC}">
              <c16:uniqueId val="{00000002-5306-4B38-BBF3-6B570923644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303</c:v>
                </c:pt>
                <c:pt idx="3">
                  <c:v>292</c:v>
                </c:pt>
                <c:pt idx="6">
                  <c:v>322</c:v>
                </c:pt>
                <c:pt idx="9">
                  <c:v>354</c:v>
                </c:pt>
                <c:pt idx="12">
                  <c:v>388</c:v>
                </c:pt>
              </c:numCache>
            </c:numRef>
          </c:val>
          <c:extLst>
            <c:ext xmlns:c16="http://schemas.microsoft.com/office/drawing/2014/chart" uri="{C3380CC4-5D6E-409C-BE32-E72D297353CC}">
              <c16:uniqueId val="{00000003-5306-4B38-BBF3-6B570923644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573</c:v>
                </c:pt>
                <c:pt idx="3">
                  <c:v>567</c:v>
                </c:pt>
                <c:pt idx="6">
                  <c:v>535</c:v>
                </c:pt>
                <c:pt idx="9">
                  <c:v>538</c:v>
                </c:pt>
                <c:pt idx="12">
                  <c:v>456</c:v>
                </c:pt>
              </c:numCache>
            </c:numRef>
          </c:val>
          <c:extLst>
            <c:ext xmlns:c16="http://schemas.microsoft.com/office/drawing/2014/chart" uri="{C3380CC4-5D6E-409C-BE32-E72D297353CC}">
              <c16:uniqueId val="{00000004-5306-4B38-BBF3-6B570923644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306-4B38-BBF3-6B570923644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306-4B38-BBF3-6B570923644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5726</c:v>
                </c:pt>
                <c:pt idx="3">
                  <c:v>5576</c:v>
                </c:pt>
                <c:pt idx="6">
                  <c:v>5522</c:v>
                </c:pt>
                <c:pt idx="9">
                  <c:v>5495</c:v>
                </c:pt>
                <c:pt idx="12">
                  <c:v>5668</c:v>
                </c:pt>
              </c:numCache>
            </c:numRef>
          </c:val>
          <c:extLst>
            <c:ext xmlns:c16="http://schemas.microsoft.com/office/drawing/2014/chart" uri="{C3380CC4-5D6E-409C-BE32-E72D297353CC}">
              <c16:uniqueId val="{00000007-5306-4B38-BBF3-6B570923644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1815</c:v>
                </c:pt>
                <c:pt idx="2">
                  <c:v>#N/A</c:v>
                </c:pt>
                <c:pt idx="3">
                  <c:v>#N/A</c:v>
                </c:pt>
                <c:pt idx="4">
                  <c:v>1553</c:v>
                </c:pt>
                <c:pt idx="5">
                  <c:v>#N/A</c:v>
                </c:pt>
                <c:pt idx="6">
                  <c:v>#N/A</c:v>
                </c:pt>
                <c:pt idx="7">
                  <c:v>1523</c:v>
                </c:pt>
                <c:pt idx="8">
                  <c:v>#N/A</c:v>
                </c:pt>
                <c:pt idx="9">
                  <c:v>#N/A</c:v>
                </c:pt>
                <c:pt idx="10">
                  <c:v>1576</c:v>
                </c:pt>
                <c:pt idx="11">
                  <c:v>#N/A</c:v>
                </c:pt>
                <c:pt idx="12">
                  <c:v>#N/A</c:v>
                </c:pt>
                <c:pt idx="13">
                  <c:v>1612</c:v>
                </c:pt>
                <c:pt idx="14">
                  <c:v>#N/A</c:v>
                </c:pt>
              </c:numCache>
            </c:numRef>
          </c:val>
          <c:smooth val="0"/>
          <c:extLst>
            <c:ext xmlns:c16="http://schemas.microsoft.com/office/drawing/2014/chart" uri="{C3380CC4-5D6E-409C-BE32-E72D297353CC}">
              <c16:uniqueId val="{00000008-5306-4B38-BBF3-6B570923644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43113</c:v>
                </c:pt>
                <c:pt idx="5">
                  <c:v>43647</c:v>
                </c:pt>
                <c:pt idx="8">
                  <c:v>43133</c:v>
                </c:pt>
                <c:pt idx="11">
                  <c:v>41838</c:v>
                </c:pt>
                <c:pt idx="14">
                  <c:v>41154</c:v>
                </c:pt>
              </c:numCache>
            </c:numRef>
          </c:val>
          <c:extLst>
            <c:ext xmlns:c16="http://schemas.microsoft.com/office/drawing/2014/chart" uri="{C3380CC4-5D6E-409C-BE32-E72D297353CC}">
              <c16:uniqueId val="{00000000-A593-4B66-9058-A849B36DEAA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1732</c:v>
                </c:pt>
                <c:pt idx="5">
                  <c:v>1795</c:v>
                </c:pt>
                <c:pt idx="8">
                  <c:v>1724</c:v>
                </c:pt>
                <c:pt idx="11">
                  <c:v>1586</c:v>
                </c:pt>
                <c:pt idx="14">
                  <c:v>2801</c:v>
                </c:pt>
              </c:numCache>
            </c:numRef>
          </c:val>
          <c:extLst>
            <c:ext xmlns:c16="http://schemas.microsoft.com/office/drawing/2014/chart" uri="{C3380CC4-5D6E-409C-BE32-E72D297353CC}">
              <c16:uniqueId val="{00000001-A593-4B66-9058-A849B36DEAA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18696</c:v>
                </c:pt>
                <c:pt idx="5">
                  <c:v>19234</c:v>
                </c:pt>
                <c:pt idx="8">
                  <c:v>20197</c:v>
                </c:pt>
                <c:pt idx="11">
                  <c:v>20929</c:v>
                </c:pt>
                <c:pt idx="14">
                  <c:v>20915</c:v>
                </c:pt>
              </c:numCache>
            </c:numRef>
          </c:val>
          <c:extLst>
            <c:ext xmlns:c16="http://schemas.microsoft.com/office/drawing/2014/chart" uri="{C3380CC4-5D6E-409C-BE32-E72D297353CC}">
              <c16:uniqueId val="{00000002-A593-4B66-9058-A849B36DEAA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593-4B66-9058-A849B36DEAA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593-4B66-9058-A849B36DEAA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229</c:v>
                </c:pt>
                <c:pt idx="3">
                  <c:v>235</c:v>
                </c:pt>
                <c:pt idx="6">
                  <c:v>245</c:v>
                </c:pt>
                <c:pt idx="9">
                  <c:v>520</c:v>
                </c:pt>
                <c:pt idx="12">
                  <c:v>473</c:v>
                </c:pt>
              </c:numCache>
            </c:numRef>
          </c:val>
          <c:extLst>
            <c:ext xmlns:c16="http://schemas.microsoft.com/office/drawing/2014/chart" uri="{C3380CC4-5D6E-409C-BE32-E72D297353CC}">
              <c16:uniqueId val="{00000005-A593-4B66-9058-A849B36DEAA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7411</c:v>
                </c:pt>
                <c:pt idx="3">
                  <c:v>6743</c:v>
                </c:pt>
                <c:pt idx="6">
                  <c:v>6622</c:v>
                </c:pt>
                <c:pt idx="9">
                  <c:v>6512</c:v>
                </c:pt>
                <c:pt idx="12">
                  <c:v>6079</c:v>
                </c:pt>
              </c:numCache>
            </c:numRef>
          </c:val>
          <c:extLst>
            <c:ext xmlns:c16="http://schemas.microsoft.com/office/drawing/2014/chart" uri="{C3380CC4-5D6E-409C-BE32-E72D297353CC}">
              <c16:uniqueId val="{00000006-A593-4B66-9058-A849B36DEAA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3338</c:v>
                </c:pt>
                <c:pt idx="3">
                  <c:v>3179</c:v>
                </c:pt>
                <c:pt idx="6">
                  <c:v>2727</c:v>
                </c:pt>
                <c:pt idx="9">
                  <c:v>2905</c:v>
                </c:pt>
                <c:pt idx="12">
                  <c:v>2809</c:v>
                </c:pt>
              </c:numCache>
            </c:numRef>
          </c:val>
          <c:extLst>
            <c:ext xmlns:c16="http://schemas.microsoft.com/office/drawing/2014/chart" uri="{C3380CC4-5D6E-409C-BE32-E72D297353CC}">
              <c16:uniqueId val="{00000007-A593-4B66-9058-A849B36DEAA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5697</c:v>
                </c:pt>
                <c:pt idx="3">
                  <c:v>5727</c:v>
                </c:pt>
                <c:pt idx="6">
                  <c:v>5645</c:v>
                </c:pt>
                <c:pt idx="9">
                  <c:v>5769</c:v>
                </c:pt>
                <c:pt idx="12">
                  <c:v>4774</c:v>
                </c:pt>
              </c:numCache>
            </c:numRef>
          </c:val>
          <c:extLst>
            <c:ext xmlns:c16="http://schemas.microsoft.com/office/drawing/2014/chart" uri="{C3380CC4-5D6E-409C-BE32-E72D297353CC}">
              <c16:uniqueId val="{00000008-A593-4B66-9058-A849B36DEAA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1</c:v>
                </c:pt>
                <c:pt idx="9">
                  <c:v>4</c:v>
                </c:pt>
                <c:pt idx="12">
                  <c:v>11</c:v>
                </c:pt>
              </c:numCache>
            </c:numRef>
          </c:val>
          <c:extLst>
            <c:ext xmlns:c16="http://schemas.microsoft.com/office/drawing/2014/chart" uri="{C3380CC4-5D6E-409C-BE32-E72D297353CC}">
              <c16:uniqueId val="{00000009-A593-4B66-9058-A849B36DEAA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51999</c:v>
                </c:pt>
                <c:pt idx="3">
                  <c:v>52811</c:v>
                </c:pt>
                <c:pt idx="6">
                  <c:v>51767</c:v>
                </c:pt>
                <c:pt idx="9">
                  <c:v>49696</c:v>
                </c:pt>
                <c:pt idx="12">
                  <c:v>49032</c:v>
                </c:pt>
              </c:numCache>
            </c:numRef>
          </c:val>
          <c:extLst>
            <c:ext xmlns:c16="http://schemas.microsoft.com/office/drawing/2014/chart" uri="{C3380CC4-5D6E-409C-BE32-E72D297353CC}">
              <c16:uniqueId val="{0000000A-A593-4B66-9058-A849B36DEAA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5133</c:v>
                </c:pt>
                <c:pt idx="2">
                  <c:v>#N/A</c:v>
                </c:pt>
                <c:pt idx="3">
                  <c:v>#N/A</c:v>
                </c:pt>
                <c:pt idx="4">
                  <c:v>4018</c:v>
                </c:pt>
                <c:pt idx="5">
                  <c:v>#N/A</c:v>
                </c:pt>
                <c:pt idx="6">
                  <c:v>#N/A</c:v>
                </c:pt>
                <c:pt idx="7">
                  <c:v>1952</c:v>
                </c:pt>
                <c:pt idx="8">
                  <c:v>#N/A</c:v>
                </c:pt>
                <c:pt idx="9">
                  <c:v>#N/A</c:v>
                </c:pt>
                <c:pt idx="10">
                  <c:v>1054</c:v>
                </c:pt>
                <c:pt idx="11">
                  <c:v>#N/A</c:v>
                </c:pt>
                <c:pt idx="12">
                  <c:v>#N/A</c:v>
                </c:pt>
                <c:pt idx="13">
                  <c:v>0</c:v>
                </c:pt>
                <c:pt idx="14">
                  <c:v>#N/A</c:v>
                </c:pt>
              </c:numCache>
            </c:numRef>
          </c:val>
          <c:smooth val="0"/>
          <c:extLst>
            <c:ext xmlns:c16="http://schemas.microsoft.com/office/drawing/2014/chart" uri="{C3380CC4-5D6E-409C-BE32-E72D297353CC}">
              <c16:uniqueId val="{0000000B-A593-4B66-9058-A849B36DEAA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3563</c:v>
                </c:pt>
                <c:pt idx="1">
                  <c:v>3564</c:v>
                </c:pt>
                <c:pt idx="2">
                  <c:v>3564</c:v>
                </c:pt>
              </c:numCache>
            </c:numRef>
          </c:val>
          <c:extLst>
            <c:ext xmlns:c16="http://schemas.microsoft.com/office/drawing/2014/chart" uri="{C3380CC4-5D6E-409C-BE32-E72D297353CC}">
              <c16:uniqueId val="{00000000-800F-4B01-B9F6-47E0C554E44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9005</c:v>
                </c:pt>
                <c:pt idx="1">
                  <c:v>9315</c:v>
                </c:pt>
                <c:pt idx="2">
                  <c:v>9325</c:v>
                </c:pt>
              </c:numCache>
            </c:numRef>
          </c:val>
          <c:extLst>
            <c:ext xmlns:c16="http://schemas.microsoft.com/office/drawing/2014/chart" uri="{C3380CC4-5D6E-409C-BE32-E72D297353CC}">
              <c16:uniqueId val="{00000001-800F-4B01-B9F6-47E0C554E44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9320</c:v>
                </c:pt>
                <c:pt idx="1">
                  <c:v>10039</c:v>
                </c:pt>
                <c:pt idx="2">
                  <c:v>9948</c:v>
                </c:pt>
              </c:numCache>
            </c:numRef>
          </c:val>
          <c:extLst>
            <c:ext xmlns:c16="http://schemas.microsoft.com/office/drawing/2014/chart" uri="{C3380CC4-5D6E-409C-BE32-E72D297353CC}">
              <c16:uniqueId val="{00000002-800F-4B01-B9F6-47E0C554E44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{732E9ED3-B5DE-44DD-BEEE-26542B688ED2}</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2E72-4C77-BF93-7EF1648A68E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{2BE70B6A-9EF6-4E76-A411-3C8A4116F54A}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E72-4C77-BF93-7EF1648A68E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{E067AF36-E935-44C9-9A41-A4282425265D}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E72-4C77-BF93-7EF1648A68E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{A52C54C3-2D9D-428D-8AB9-EEAE15FC705B}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E72-4C77-BF93-7EF1648A68E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{DD4E4CFD-D5BE-4DAF-9AC2-BC2475E277DD}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E72-4C77-BF93-7EF1648A68E9}"/>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{F62E18C8-5660-4EA0-9B59-F0A721E3F1FC}</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2E72-4C77-BF93-7EF1648A68E9}"/>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{A4DDF0C1-14BE-4903-9963-B63DAFEF18D8}</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2E72-4C77-BF93-7EF1648A68E9}"/>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{2A266E2E-F6E6-4C4A-B312-CDE1C6BB13B5}</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2E72-4C77-BF93-7EF1648A68E9}"/>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{D96220A7-2BEA-4E56-9E2E-739DFE9D21A4}</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2E72-4C77-BF93-7EF1648A68E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55.6</c:v>
                </c:pt>
                <c:pt idx="16">
                  <c:v>56.7</c:v>
                </c:pt>
                <c:pt idx="24">
                  <c:v>58.2</c:v>
                </c:pt>
                <c:pt idx="32">
                  <c:v>59.5</c:v>
                </c:pt>
              </c:numCache>
            </c:numRef>
          </c:xVal>
          <c:yVal>
            <c:numRef>
              <c:f>公会計指標分析・財政指標組合せ分析表!$BP$51:$DC$51</c:f>
              <c:numCache>
                <c:formatCode>#,##0.0;"▲ "#,##0.0</c:formatCode>
                <c:ptCount val="40"/>
                <c:pt idx="8">
                  <c:v>20.100000000000001</c:v>
                </c:pt>
                <c:pt idx="16">
                  <c:v>9.9</c:v>
                </c:pt>
                <c:pt idx="24">
                  <c:v>5.5</c:v>
                </c:pt>
              </c:numCache>
            </c:numRef>
          </c:yVal>
          <c:smooth val="0"/>
          <c:extLst>
            <c:ext xmlns:c16="http://schemas.microsoft.com/office/drawing/2014/chart" uri="{C3380CC4-5D6E-409C-BE32-E72D297353CC}">
              <c16:uniqueId val="{00000009-2E72-4C77-BF93-7EF1648A68E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{0CCFE0FD-4B74-4794-B7FA-E378A64A1BD0}</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2E72-4C77-BF93-7EF1648A68E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{045EE25A-2B2D-4462-AF57-3F784251A526}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E72-4C77-BF93-7EF1648A68E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{BE3A19D5-8F13-4C85-88B6-147A74E8DCBD}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E72-4C77-BF93-7EF1648A68E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{8A4F46D7-3D68-4FC1-85D4-A7FBAF82346C}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E72-4C77-BF93-7EF1648A68E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{8C66EAF2-C44F-4402-862B-E14D2EDD566D}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E72-4C77-BF93-7EF1648A68E9}"/>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{56984D13-84D7-48BA-92B7-D54792B0F935}</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2E72-4C77-BF93-7EF1648A68E9}"/>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{DB1DC938-7268-40E2-8E08-F2B030766782}</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2E72-4C77-BF93-7EF1648A68E9}"/>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{10D67FBD-A8C4-480C-B4FB-9DF30E61178A}</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2E72-4C77-BF93-7EF1648A68E9}"/>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{11FA814A-8469-4B3E-B912-272AD7BE7156}</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2E72-4C77-BF93-7EF1648A68E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55.4</c:v>
                </c:pt>
                <c:pt idx="16">
                  <c:v>57</c:v>
                </c:pt>
                <c:pt idx="24">
                  <c:v>58.9</c:v>
                </c:pt>
                <c:pt idx="32">
                  <c:v>60.2</c:v>
                </c:pt>
              </c:numCache>
            </c:numRef>
          </c:xVal>
          <c:yVal>
            <c:numRef>
              <c:f>公会計指標分析・財政指標組合せ分析表!$BP$55:$DC$55</c:f>
              <c:numCache>
                <c:formatCode>#,##0.0;"▲ "#,##0.0</c:formatCode>
                <c:ptCount val="40"/>
                <c:pt idx="8">
                  <c:v>39</c:v>
                </c:pt>
                <c:pt idx="16">
                  <c:v>32.5</c:v>
                </c:pt>
                <c:pt idx="24">
                  <c:v>30.2</c:v>
                </c:pt>
                <c:pt idx="32">
                  <c:v>25.4</c:v>
                </c:pt>
              </c:numCache>
            </c:numRef>
          </c:yVal>
          <c:smooth val="0"/>
          <c:extLst>
            <c:ext xmlns:c16="http://schemas.microsoft.com/office/drawing/2014/chart" uri="{C3380CC4-5D6E-409C-BE32-E72D297353CC}">
              <c16:uniqueId val="{00000013-2E72-4C77-BF93-7EF1648A68E9}"/>
            </c:ext>
          </c:extLst>
        </c:ser>
        <c:dLbls>
          <c:showLegendKey val="0"/>
          <c:showVal val="1"/>
          <c:showCatName val="0"/>
          <c:showSerName val="0"/>
          <c:showPercent val="0"/>
          <c:showBubbleSize val="0"/>
        </c:dLbls>
        <c:axId val="46179840"/>
        <c:axId val="46181760"/>
      </c:scatterChart>
      <c:valAx>
        <c:axId val="46179840"/>
        <c:scaling>
          <c:orientation val="minMax"/>
          <c:max val="60.6"/>
          <c:min val="55.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5"/>
          <c:min val="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{3258EA27-447F-4A06-8D89-1112A97578D9}</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76F6-4541-B543-80EB8B8C4F1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{2597C1B6-3434-4ECC-B306-A9A3A521071A}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6F6-4541-B543-80EB8B8C4F1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{4636853F-17A2-4D36-8CBD-D5A3DD7F966C}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6F6-4541-B543-80EB8B8C4F1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{CF033120-9575-4DD5-9954-63480D1A0949}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6F6-4541-B543-80EB8B8C4F1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{FE218D1E-C9AC-4E94-8555-8EF0513A3A52}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6F6-4541-B543-80EB8B8C4F13}"/>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{C21A74D3-EDF3-4386-B9FA-4DB99A9E9AB7}</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76F6-4541-B543-80EB8B8C4F13}"/>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{18496FCC-F176-4878-B265-1E14120FA579}</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76F6-4541-B543-80EB8B8C4F13}"/>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{ECE55162-FDB2-41D8-919D-12DFC217F032}</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76F6-4541-B543-80EB8B8C4F13}"/>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{BF9A711F-E618-480E-90EE-F46674FFA803}</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76F6-4541-B543-80EB8B8C4F1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10.6</c:v>
                </c:pt>
                <c:pt idx="8">
                  <c:v>9.1999999999999993</c:v>
                </c:pt>
                <c:pt idx="16">
                  <c:v>8.1999999999999993</c:v>
                </c:pt>
                <c:pt idx="24">
                  <c:v>7.9</c:v>
                </c:pt>
                <c:pt idx="32">
                  <c:v>8.1</c:v>
                </c:pt>
              </c:numCache>
            </c:numRef>
          </c:xVal>
          <c:yVal>
            <c:numRef>
              <c:f>公会計指標分析・財政指標組合せ分析表!$BP$73:$DC$73</c:f>
              <c:numCache>
                <c:formatCode>#,##0.0;"▲ "#,##0.0</c:formatCode>
                <c:ptCount val="40"/>
                <c:pt idx="0">
                  <c:v>25.8</c:v>
                </c:pt>
                <c:pt idx="8">
                  <c:v>20.100000000000001</c:v>
                </c:pt>
                <c:pt idx="16">
                  <c:v>9.9</c:v>
                </c:pt>
                <c:pt idx="24">
                  <c:v>5.5</c:v>
                </c:pt>
              </c:numCache>
            </c:numRef>
          </c:yVal>
          <c:smooth val="0"/>
          <c:extLst>
            <c:ext xmlns:c16="http://schemas.microsoft.com/office/drawing/2014/chart" uri="{C3380CC4-5D6E-409C-BE32-E72D297353CC}">
              <c16:uniqueId val="{00000009-76F6-4541-B543-80EB8B8C4F1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{274EEB2C-0094-4933-894B-A754C7F4F0DD}</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76F6-4541-B543-80EB8B8C4F1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{D016D77E-21DE-46E5-A56C-3014A2C7C848}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6F6-4541-B543-80EB8B8C4F1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{4E4CFEF3-5205-4AFA-9A27-81223FACB334}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6F6-4541-B543-80EB8B8C4F1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{30B92B16-D724-45CD-AA6D-E8006C89E163}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6F6-4541-B543-80EB8B8C4F1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{DA1BBAE2-3F31-4327-AD7E-8D787B0EF935}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6F6-4541-B543-80EB8B8C4F13}"/>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{EE590D52-6520-496A-94BE-0F4481B08C8F}</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76F6-4541-B543-80EB8B8C4F13}"/>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{EC9F90C7-24A9-4114-AEE0-380BB0D470F2}</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76F6-4541-B543-80EB8B8C4F13}"/>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{8342D67D-641A-4632-BFD3-0B020F185CA3}</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76F6-4541-B543-80EB8B8C4F13}"/>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{975526A1-08BB-4FF7-BC92-AC37D17E36D5}</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76F6-4541-B543-80EB8B8C4F1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8.8000000000000007</c:v>
                </c:pt>
                <c:pt idx="8">
                  <c:v>9</c:v>
                </c:pt>
                <c:pt idx="16">
                  <c:v>8.1999999999999993</c:v>
                </c:pt>
                <c:pt idx="24">
                  <c:v>8</c:v>
                </c:pt>
                <c:pt idx="32">
                  <c:v>7.8</c:v>
                </c:pt>
              </c:numCache>
            </c:numRef>
          </c:xVal>
          <c:yVal>
            <c:numRef>
              <c:f>公会計指標分析・財政指標組合せ分析表!$BP$77:$DC$77</c:f>
              <c:numCache>
                <c:formatCode>#,##0.0;"▲ "#,##0.0</c:formatCode>
                <c:ptCount val="40"/>
                <c:pt idx="0">
                  <c:v>45.9</c:v>
                </c:pt>
                <c:pt idx="8">
                  <c:v>39</c:v>
                </c:pt>
                <c:pt idx="16">
                  <c:v>32.5</c:v>
                </c:pt>
                <c:pt idx="24">
                  <c:v>30.2</c:v>
                </c:pt>
                <c:pt idx="32">
                  <c:v>25.4</c:v>
                </c:pt>
              </c:numCache>
            </c:numRef>
          </c:yVal>
          <c:smooth val="0"/>
          <c:extLst>
            <c:ext xmlns:c16="http://schemas.microsoft.com/office/drawing/2014/chart" uri="{C3380CC4-5D6E-409C-BE32-E72D297353CC}">
              <c16:uniqueId val="{00000013-76F6-4541-B543-80EB8B8C4F13}"/>
            </c:ext>
          </c:extLst>
        </c:ser>
        <c:dLbls>
          <c:showLegendKey val="0"/>
          <c:showVal val="1"/>
          <c:showCatName val="0"/>
          <c:showSerName val="0"/>
          <c:showPercent val="0"/>
          <c:showBubbleSize val="0"/>
        </c:dLbls>
        <c:axId val="84219776"/>
        <c:axId val="84234240"/>
      </c:scatterChart>
      <c:valAx>
        <c:axId val="84219776"/>
        <c:scaling>
          <c:orientation val="minMax"/>
          <c:max val="10.9"/>
          <c:min val="7.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53"/>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和歌山県田辺市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元利償還金は、過疎対策事業債</a:t>
          </a:r>
          <a:r>
            <a:rPr kumimoji="1" lang="ja-JP" altLang="en-US"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及び厚生福祉施設整備事業債</a:t>
          </a:r>
          <a:r>
            <a:rPr kumimoji="1" lang="ja-JP"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等に係る定期償還額の減小</a:t>
          </a:r>
          <a:r>
            <a:rPr kumimoji="1" lang="ja-JP" altLang="en-US"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はあるものの、平成</a:t>
          </a:r>
          <a:r>
            <a:rPr kumimoji="1" lang="en-US"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26</a:t>
          </a:r>
          <a:r>
            <a:rPr kumimoji="1" lang="ja-JP" altLang="en-US"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年度実施事業に係る合併特例債の償還が開始したこと等により増加しており</a:t>
          </a:r>
          <a:r>
            <a:rPr kumimoji="1" lang="ja-JP"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、公営企業債の元利償還に対する繰入金は、</a:t>
          </a:r>
          <a:r>
            <a:rPr kumimoji="1" lang="ja-JP" altLang="en-US"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水道事業の統合に伴い、簡易水道事業特別会計繰出金が皆減となったこと等により減少となっている</a:t>
          </a:r>
          <a:r>
            <a:rPr kumimoji="1" lang="ja-JP"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endParaRPr kumimoji="0" lang="ja-JP"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組合等が起こした地方債の元利償還金に対する負担金等は、田辺市周辺衛生施設組合の起債が平成</a:t>
          </a:r>
          <a:r>
            <a:rPr kumimoji="1" lang="en-US"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25</a:t>
          </a:r>
          <a:r>
            <a:rPr kumimoji="1" lang="ja-JP"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年度に償還終了したことなどから減少となっているものの、平成</a:t>
          </a:r>
          <a:r>
            <a:rPr kumimoji="1" lang="en-US"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30</a:t>
          </a:r>
          <a:r>
            <a:rPr kumimoji="1" lang="ja-JP"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年度は紀南病院組合の看護学校整備</a:t>
          </a:r>
          <a:r>
            <a:rPr kumimoji="1" lang="ja-JP" altLang="en-US"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事業</a:t>
          </a:r>
          <a:r>
            <a:rPr kumimoji="1" lang="ja-JP"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に係る元利償還が開始したことから増加している。</a:t>
          </a:r>
          <a:endParaRPr kumimoji="0" lang="ja-JP"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算入公債費等は、事業費補正により基準財政需要額に算入された公債費で</a:t>
          </a:r>
          <a:r>
            <a:rPr kumimoji="1" lang="ja-JP" altLang="en-US"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道路橋りょう費</a:t>
          </a:r>
          <a:r>
            <a:rPr kumimoji="1" lang="ja-JP"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の減少</a:t>
          </a:r>
          <a:r>
            <a:rPr kumimoji="1" lang="ja-JP" altLang="en-US"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はあるものの、臨時財政対策債、合併特例債、過疎対策事業債等の償還金の増加に伴い増加となっている。</a:t>
          </a:r>
          <a:endParaRPr kumimoji="0" lang="ja-JP"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このため実質公債費比率は単年度比では</a:t>
          </a:r>
          <a:r>
            <a:rPr kumimoji="1" lang="en-US"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0.2</a:t>
          </a:r>
          <a:r>
            <a:rPr kumimoji="1" lang="ja-JP" altLang="en-US"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ポイント増加し</a:t>
          </a:r>
          <a:r>
            <a:rPr kumimoji="1" lang="en-US"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8.5</a:t>
          </a:r>
          <a:r>
            <a:rPr kumimoji="1" lang="ja-JP"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％、３ヶ年平均では</a:t>
          </a:r>
          <a:r>
            <a:rPr kumimoji="1" lang="en-US"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0.2</a:t>
          </a:r>
          <a:r>
            <a:rPr kumimoji="1" lang="ja-JP"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ポイント</a:t>
          </a:r>
          <a:r>
            <a:rPr kumimoji="1" lang="ja-JP" altLang="en-US"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増加</a:t>
          </a:r>
          <a:r>
            <a:rPr kumimoji="1" lang="ja-JP"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し</a:t>
          </a:r>
          <a:r>
            <a:rPr kumimoji="1" lang="en-US"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8.1</a:t>
          </a:r>
          <a:r>
            <a:rPr kumimoji="1" lang="ja-JP"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％となっている。</a:t>
          </a:r>
          <a:endParaRPr kumimoji="0" lang="ja-JP"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今後においても、地方債の発行については、交付税措置のある有利な起債を活用し、計画的な発行に努める。</a:t>
          </a:r>
          <a:endParaRPr kumimoji="0" lang="ja-JP"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満期一括償還地方債を活用していない。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和歌山県田辺市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rgbClr val="FF0000"/>
              </a:solidFill>
              <a:effectLst/>
              <a:uLnTx/>
              <a:uFillTx/>
              <a:latin typeface="+mn-lt"/>
              <a:ea typeface="+mn-ea"/>
              <a:cs typeface="+mn-cs"/>
            </a:rPr>
            <a:t>　</a:t>
          </a:r>
          <a:r>
            <a:rPr kumimoji="1" lang="ja-JP"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一般会計等に係る地方債の現在高は、平成</a:t>
          </a:r>
          <a:r>
            <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30</a:t>
          </a:r>
          <a:r>
            <a:rPr kumimoji="1" lang="ja-JP"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年度は定期償還により、全体では</a:t>
          </a:r>
          <a:r>
            <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664</a:t>
          </a:r>
          <a:r>
            <a:rPr kumimoji="1" lang="ja-JP"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百万円の減少となった。</a:t>
          </a:r>
          <a:endParaRPr kumimoji="0" lang="ja-JP"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公営企業債等繰入見込額は、</a:t>
          </a: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簡易水道事業の上水道事業への統合に伴い、上水道事業への繰出金が増加したものの、簡易水道事業への繰出金の皆減等により減少となっている。</a:t>
          </a:r>
          <a:endParaRPr kumimoji="0" lang="ja-JP"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組合等負担等見込額は、公立紀南病院組合において医療機器整備事業</a:t>
          </a: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等</a:t>
          </a:r>
          <a:r>
            <a:rPr kumimoji="1" lang="ja-JP"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に伴う新規借入により起債残高が増加した</a:t>
          </a: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ものの、残債の一部を企業会計で負担することで構成市町の負担が減少したほか、他の組合の残債の減少等により</a:t>
          </a:r>
          <a:r>
            <a:rPr kumimoji="1" lang="ja-JP"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将来負担は</a:t>
          </a: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減少</a:t>
          </a:r>
          <a:r>
            <a:rPr kumimoji="1" lang="ja-JP"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している。</a:t>
          </a:r>
          <a:endParaRPr kumimoji="0" lang="ja-JP"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充当可能基金は、平成</a:t>
          </a:r>
          <a:r>
            <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30</a:t>
          </a:r>
          <a:r>
            <a:rPr kumimoji="1" lang="ja-JP"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年度に</a:t>
          </a: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介護給付費準備基金へ積立を行ったものの、観光振興基金や三四六総合運動公園整備事業基金等の取崩しにより前年度</a:t>
          </a:r>
          <a:r>
            <a:rPr kumimoji="1" lang="ja-JP"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と比べて</a:t>
          </a:r>
          <a:r>
            <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14</a:t>
          </a:r>
          <a:r>
            <a:rPr kumimoji="1" lang="ja-JP"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a:t>
          </a: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減少</a:t>
          </a:r>
          <a:r>
            <a:rPr kumimoji="1" lang="ja-JP"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し、</a:t>
          </a:r>
          <a:r>
            <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20,915</a:t>
          </a:r>
          <a:r>
            <a:rPr kumimoji="1" lang="ja-JP"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百万円となっている。</a:t>
          </a:r>
          <a:endPar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充当可能特定歳入は、都市計画税について、都市計画事業費に係る公債費の増加により充当率は減少したが、残債の増加により充当見込額が増加した。</a:t>
          </a:r>
          <a:endParaRPr kumimoji="0" lang="ja-JP"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基準財政需要額算入見込額は、平成</a:t>
          </a:r>
          <a:r>
            <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30</a:t>
          </a:r>
          <a:r>
            <a:rPr kumimoji="1" lang="ja-JP"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年度は</a:t>
          </a: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三里小学校建築事業や大坊小学校建築事業等に伴う</a:t>
          </a:r>
          <a:r>
            <a:rPr kumimoji="1" lang="ja-JP"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新規借入により</a:t>
          </a: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小学校</a:t>
          </a:r>
          <a:r>
            <a:rPr kumimoji="1" lang="ja-JP"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費の増加</a:t>
          </a: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は</a:t>
          </a:r>
          <a:r>
            <a:rPr kumimoji="1" lang="ja-JP"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あるものの、</a:t>
          </a: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合併特例</a:t>
          </a:r>
          <a:r>
            <a:rPr kumimoji="1" lang="ja-JP"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債の償還などによる公債費の減少などに伴い減少となっており、今後も元利償還金の減少に伴い、減少傾向になると思われる。</a:t>
          </a:r>
          <a:endParaRPr kumimoji="0" lang="ja-JP"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和歌山県田辺市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年度末における基金残高については、前年度末と比べ</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百万円の減少となっている。これは、商工業振興基金で寄付に伴う</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百万円の積立てを行ったことなどによる増加はあるものの、三四六総合運動公園整備事業基金で</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百万円、観光振興基金で</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百万円の取崩しを</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行ったこと</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など</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により</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減少</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したもの</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である</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今後についても、</a:t>
          </a: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最も確実かつ有利な方法により基金の管理を行い、</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基金残高の確保に努める。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各基金の設置目的に沿った事業に要する経費へ充てることができる。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年度末における基金残高については、前年度末と比べ</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91</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減少</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となっている。これは、</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三四六総合運動公園整備事業基金で</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百万円、観光振興基金で</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百万円の取崩しを行ったことなどにより減少したものである</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今後についても、</a:t>
          </a: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最も確実かつ有利な方法により基金の管理を行い、</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基金残高の確保に努める。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年度末における基金残高については、</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基金運用益を積み立てたことに伴い微増</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したもので</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ある</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今後について</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も</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最も確実かつ有利な方法により基金の管理を行い、</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決算状況を踏まえて、可能な範囲で積み立てを行うか、また、取崩しを行うかを見極め、基金残高の確保に努める。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年度末における基金残高については、前年度末と比べ</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の増加となっている。これは、基金運用益を積み立てたことに伴い</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増加したもので</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ある</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今後についても、</a:t>
          </a: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最も確実かつ有利な方法により基金の管理を行い、</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決算状況を踏まえて、可能な範囲で積み立てを行うか、また、取崩しを行うかを見極め、基金残高の確保に努める。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17B4E3CA-820A-41F0-AC4A-D3AB3AF38F7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454BF243-1B4D-4664-B852-40D7774B465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99</xdr:col>
      <xdr:colOff>0</xdr:colOff>
      <xdr:row>50</xdr:row>
      <xdr:rowOff>0</xdr:rowOff>
    </xdr:from>
    <xdr:to>
      <xdr:col>107</xdr:col>
      <xdr:colOff>0</xdr:colOff>
      <xdr:row>52</xdr:row>
      <xdr:rowOff>0</xdr:rowOff>
    </xdr:to>
    <xdr:sp macro="" textlink="">
      <xdr:nvSpPr>
        <xdr:cNvPr id="4" name="正方形/長方形 3">
          <a:extLst>
            <a:ext uri="{FF2B5EF4-FFF2-40B4-BE49-F238E27FC236}">
              <a16:creationId xmlns:a16="http://schemas.microsoft.com/office/drawing/2014/main" id="{45BB50B8-1B28-48C8-BD64-68D40B1547EC}"/>
            </a:ext>
          </a:extLst>
        </xdr:cNvPr>
        <xdr:cNvSpPr/>
      </xdr:nvSpPr>
      <xdr:spPr>
        <a:xfrm>
          <a:off x="1686306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5" name="正方形/長方形 4">
          <a:extLst>
            <a:ext uri="{FF2B5EF4-FFF2-40B4-BE49-F238E27FC236}">
              <a16:creationId xmlns:a16="http://schemas.microsoft.com/office/drawing/2014/main" id="{BF207266-7DE8-4E8A-98AF-44A41FCDA398}"/>
            </a:ext>
          </a:extLst>
        </xdr:cNvPr>
        <xdr:cNvSpPr/>
      </xdr:nvSpPr>
      <xdr:spPr>
        <a:xfrm>
          <a:off x="1686306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6" name="正方形/長方形 5">
          <a:extLst>
            <a:ext uri="{FF2B5EF4-FFF2-40B4-BE49-F238E27FC236}">
              <a16:creationId xmlns:a16="http://schemas.microsoft.com/office/drawing/2014/main" id="{CE291B5F-1A36-4CD6-AD9D-B34B0022F14D}"/>
            </a:ext>
          </a:extLst>
        </xdr:cNvPr>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7" name="正方形/長方形 6">
          <a:extLst>
            <a:ext uri="{FF2B5EF4-FFF2-40B4-BE49-F238E27FC236}">
              <a16:creationId xmlns:a16="http://schemas.microsoft.com/office/drawing/2014/main" id="{C1FEEC9A-0195-483E-A904-701EB1E6BA6E}"/>
            </a:ext>
          </a:extLst>
        </xdr:cNvPr>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8" name="正方形/長方形 7">
          <a:extLst>
            <a:ext uri="{FF2B5EF4-FFF2-40B4-BE49-F238E27FC236}">
              <a16:creationId xmlns:a16="http://schemas.microsoft.com/office/drawing/2014/main" id="{F43DBC3B-7218-4806-9154-F28C98A95562}"/>
            </a:ext>
          </a:extLst>
        </xdr:cNvPr>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9" name="正方形/長方形 8">
          <a:extLst>
            <a:ext uri="{FF2B5EF4-FFF2-40B4-BE49-F238E27FC236}">
              <a16:creationId xmlns:a16="http://schemas.microsoft.com/office/drawing/2014/main" id="{1ECE6BDE-087D-4B03-8E5D-5D89EE5422D8}"/>
            </a:ext>
          </a:extLst>
        </xdr:cNvPr>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和歌山県田辺市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0" name="正方形/長方形 9">
          <a:extLst>
            <a:ext uri="{FF2B5EF4-FFF2-40B4-BE49-F238E27FC236}">
              <a16:creationId xmlns:a16="http://schemas.microsoft.com/office/drawing/2014/main" id="{01C035B9-C146-41FA-ADAA-A946BDCF4296}"/>
            </a:ext>
          </a:extLst>
        </xdr:cNvPr>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1" name="正方形/長方形 10">
          <a:extLst>
            <a:ext uri="{FF2B5EF4-FFF2-40B4-BE49-F238E27FC236}">
              <a16:creationId xmlns:a16="http://schemas.microsoft.com/office/drawing/2014/main" id="{19134957-19FB-4D99-B1FA-880101E94D9E}"/>
            </a:ext>
          </a:extLst>
        </xdr:cNvPr>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2" name="正方形/長方形 11">
          <a:extLst>
            <a:ext uri="{FF2B5EF4-FFF2-40B4-BE49-F238E27FC236}">
              <a16:creationId xmlns:a16="http://schemas.microsoft.com/office/drawing/2014/main" id="{F5B513F9-8A7B-4FB2-9AA6-1FA260CC8279}"/>
            </a:ext>
          </a:extLst>
        </xdr:cNvPr>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3" name="正方形/長方形 12">
          <a:extLst>
            <a:ext uri="{FF2B5EF4-FFF2-40B4-BE49-F238E27FC236}">
              <a16:creationId xmlns:a16="http://schemas.microsoft.com/office/drawing/2014/main" id="{7A1A795F-2803-4DAA-A99C-3997B8D133FE}"/>
            </a:ext>
          </a:extLst>
        </xdr:cNvPr>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4" name="正方形/長方形 13">
          <a:extLst>
            <a:ext uri="{FF2B5EF4-FFF2-40B4-BE49-F238E27FC236}">
              <a16:creationId xmlns:a16="http://schemas.microsoft.com/office/drawing/2014/main" id="{1583B7A7-6A78-4178-8895-B5B4E2B882BA}"/>
            </a:ext>
          </a:extLst>
        </xdr:cNvPr>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5" name="正方形/長方形 14">
          <a:extLst>
            <a:ext uri="{FF2B5EF4-FFF2-40B4-BE49-F238E27FC236}">
              <a16:creationId xmlns:a16="http://schemas.microsoft.com/office/drawing/2014/main" id="{86CC0059-F484-47CB-B5E1-24E8F0F0E3F1}"/>
            </a:ext>
          </a:extLst>
        </xdr:cNvPr>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74,250
73,990
1,026.91
44,492,458
43,015,817
1,207,087
23,476,030
49,031,924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6" name="正方形/長方形 15">
          <a:extLst>
            <a:ext uri="{FF2B5EF4-FFF2-40B4-BE49-F238E27FC236}">
              <a16:creationId xmlns:a16="http://schemas.microsoft.com/office/drawing/2014/main" id="{B71213AA-FFC7-4E9F-9CF8-CF335AF5A93A}"/>
            </a:ext>
          </a:extLst>
        </xdr:cNvPr>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7" name="正方形/長方形 16">
          <a:extLst>
            <a:ext uri="{FF2B5EF4-FFF2-40B4-BE49-F238E27FC236}">
              <a16:creationId xmlns:a16="http://schemas.microsoft.com/office/drawing/2014/main" id="{D58AFF4E-3CB1-4ADA-9802-EFF1ADB8A5F3}"/>
            </a:ext>
          </a:extLst>
        </xdr:cNvPr>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8" name="正方形/長方形 17">
          <a:extLst>
            <a:ext uri="{FF2B5EF4-FFF2-40B4-BE49-F238E27FC236}">
              <a16:creationId xmlns:a16="http://schemas.microsoft.com/office/drawing/2014/main" id="{03580804-C54E-4899-8E3D-18D3F5602126}"/>
            </a:ext>
          </a:extLst>
        </xdr:cNvPr>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9" name="正方形/長方形 18">
          <a:extLst>
            <a:ext uri="{FF2B5EF4-FFF2-40B4-BE49-F238E27FC236}">
              <a16:creationId xmlns:a16="http://schemas.microsoft.com/office/drawing/2014/main" id="{5AFE71C7-CC62-4CF3-9F3E-69ED57E5A476}"/>
            </a:ext>
          </a:extLst>
        </xdr:cNvPr>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a:extLst>
            <a:ext uri="{FF2B5EF4-FFF2-40B4-BE49-F238E27FC236}">
              <a16:creationId xmlns:a16="http://schemas.microsoft.com/office/drawing/2014/main" id="{B48B0C58-9E49-40E6-AB57-C6B2F9F9B95E}"/>
            </a:ext>
          </a:extLst>
        </xdr:cNvPr>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a:extLst>
            <a:ext uri="{FF2B5EF4-FFF2-40B4-BE49-F238E27FC236}">
              <a16:creationId xmlns:a16="http://schemas.microsoft.com/office/drawing/2014/main" id="{731DC6FC-045C-45C6-BD5C-E8601CFEC4EB}"/>
            </a:ext>
          </a:extLst>
        </xdr:cNvPr>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2" name="角丸四角形 21">
          <a:extLst>
            <a:ext uri="{FF2B5EF4-FFF2-40B4-BE49-F238E27FC236}">
              <a16:creationId xmlns:a16="http://schemas.microsoft.com/office/drawing/2014/main" id="{112312BF-BD87-466D-9643-5C0CB05D414A}"/>
            </a:ext>
          </a:extLst>
        </xdr:cNvPr>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3" name="正方形/長方形 22">
          <a:extLst>
            <a:ext uri="{FF2B5EF4-FFF2-40B4-BE49-F238E27FC236}">
              <a16:creationId xmlns:a16="http://schemas.microsoft.com/office/drawing/2014/main" id="{AFA1ABDA-CD70-4305-A971-68F65A128774}"/>
            </a:ext>
          </a:extLst>
        </xdr:cNvPr>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4" name="正方形/長方形 23">
          <a:extLst>
            <a:ext uri="{FF2B5EF4-FFF2-40B4-BE49-F238E27FC236}">
              <a16:creationId xmlns:a16="http://schemas.microsoft.com/office/drawing/2014/main" id="{B4D8868A-6448-43A9-8D2C-3255522EA6A6}"/>
            </a:ext>
          </a:extLst>
        </xdr:cNvPr>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5" name="正方形/長方形 24">
          <a:extLst>
            <a:ext uri="{FF2B5EF4-FFF2-40B4-BE49-F238E27FC236}">
              <a16:creationId xmlns:a16="http://schemas.microsoft.com/office/drawing/2014/main" id="{9E10057F-28B8-4014-B520-741A5525EAD6}"/>
            </a:ext>
          </a:extLst>
        </xdr:cNvPr>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6" name="直線コネクタ 25">
          <a:extLst>
            <a:ext uri="{FF2B5EF4-FFF2-40B4-BE49-F238E27FC236}">
              <a16:creationId xmlns:a16="http://schemas.microsoft.com/office/drawing/2014/main" id="{23D6EE26-0E28-48E7-945A-CAB5CDF9AF00}"/>
            </a:ext>
          </a:extLst>
        </xdr:cNvPr>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7" name="楕円 26">
          <a:extLst>
            <a:ext uri="{FF2B5EF4-FFF2-40B4-BE49-F238E27FC236}">
              <a16:creationId xmlns:a16="http://schemas.microsoft.com/office/drawing/2014/main" id="{6A0A7B46-3029-4C88-B2D4-F640FF8AE1F1}"/>
            </a:ext>
          </a:extLst>
        </xdr:cNvPr>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a:extLst>
            <a:ext uri="{FF2B5EF4-FFF2-40B4-BE49-F238E27FC236}">
              <a16:creationId xmlns:a16="http://schemas.microsoft.com/office/drawing/2014/main" id="{B22E067D-C9FB-4957-A77C-6332326D1C23}"/>
            </a:ext>
          </a:extLst>
        </xdr:cNvPr>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9" name="直線コネクタ 28">
          <a:extLst>
            <a:ext uri="{FF2B5EF4-FFF2-40B4-BE49-F238E27FC236}">
              <a16:creationId xmlns:a16="http://schemas.microsoft.com/office/drawing/2014/main" id="{0A76A769-0010-4DA4-A5E2-109E22760087}"/>
            </a:ext>
          </a:extLst>
        </xdr:cNvPr>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0" name="直線コネクタ 29">
          <a:extLst>
            <a:ext uri="{FF2B5EF4-FFF2-40B4-BE49-F238E27FC236}">
              <a16:creationId xmlns:a16="http://schemas.microsoft.com/office/drawing/2014/main" id="{54B5FFA2-4C00-48F0-871D-2043381D2EEE}"/>
            </a:ext>
          </a:extLst>
        </xdr:cNvPr>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a:extLst>
            <a:ext uri="{FF2B5EF4-FFF2-40B4-BE49-F238E27FC236}">
              <a16:creationId xmlns:a16="http://schemas.microsoft.com/office/drawing/2014/main" id="{F78A49B8-670E-42F4-A782-034646DDD6D4}"/>
            </a:ext>
          </a:extLst>
        </xdr:cNvPr>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a:extLst>
            <a:ext uri="{FF2B5EF4-FFF2-40B4-BE49-F238E27FC236}">
              <a16:creationId xmlns:a16="http://schemas.microsoft.com/office/drawing/2014/main" id="{766B1EE3-DE97-476D-85AC-AEF1EA3A837D}"/>
            </a:ext>
          </a:extLst>
        </xdr:cNvPr>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3" name="テキスト ボックス 32">
          <a:extLst>
            <a:ext uri="{FF2B5EF4-FFF2-40B4-BE49-F238E27FC236}">
              <a16:creationId xmlns:a16="http://schemas.microsoft.com/office/drawing/2014/main" id="{E9FD1C55-2FFE-4927-B3F6-9317145E238F}"/>
            </a:ext>
          </a:extLst>
        </xdr:cNvPr>
        <xdr:cNvSpPr txBox="1"/>
      </xdr:nvSpPr>
      <xdr:spPr>
        <a:xfrm>
          <a:off x="419100" y="27374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4" name="テキスト ボックス 33">
          <a:extLst>
            <a:ext uri="{FF2B5EF4-FFF2-40B4-BE49-F238E27FC236}">
              <a16:creationId xmlns:a16="http://schemas.microsoft.com/office/drawing/2014/main" id="{11340EB6-174D-48E4-99C7-FD49D9525CA7}"/>
            </a:ext>
          </a:extLst>
        </xdr:cNvPr>
        <xdr:cNvSpPr txBox="1"/>
      </xdr:nvSpPr>
      <xdr:spPr>
        <a:xfrm>
          <a:off x="419100" y="30257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5" name="テキスト ボックス 34">
          <a:extLst>
            <a:ext uri="{FF2B5EF4-FFF2-40B4-BE49-F238E27FC236}">
              <a16:creationId xmlns:a16="http://schemas.microsoft.com/office/drawing/2014/main" id="{10DC2616-1644-45A6-BD42-7FACD9F42202}"/>
            </a:ext>
          </a:extLst>
        </xdr:cNvPr>
        <xdr:cNvSpPr txBox="1"/>
      </xdr:nvSpPr>
      <xdr:spPr>
        <a:xfrm>
          <a:off x="419100" y="331025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6" name="テキスト ボックス 35">
          <a:extLst>
            <a:ext uri="{FF2B5EF4-FFF2-40B4-BE49-F238E27FC236}">
              <a16:creationId xmlns:a16="http://schemas.microsoft.com/office/drawing/2014/main" id="{BDADA96E-F012-4DEA-9FCC-946470514983}"/>
            </a:ext>
          </a:extLst>
        </xdr:cNvPr>
        <xdr:cNvSpPr txBox="1"/>
      </xdr:nvSpPr>
      <xdr:spPr>
        <a:xfrm>
          <a:off x="419100" y="359473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7" name="正方形/長方形 36">
          <a:extLst>
            <a:ext uri="{FF2B5EF4-FFF2-40B4-BE49-F238E27FC236}">
              <a16:creationId xmlns:a16="http://schemas.microsoft.com/office/drawing/2014/main" id="{3D1AD6EA-423D-47A4-B5B0-842217748722}"/>
            </a:ext>
          </a:extLst>
        </xdr:cNvPr>
        <xdr:cNvSpPr/>
      </xdr:nvSpPr>
      <xdr:spPr>
        <a:xfrm>
          <a:off x="1127125" y="4180205"/>
          <a:ext cx="373888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8" name="正方形/長方形 37">
          <a:extLst>
            <a:ext uri="{FF2B5EF4-FFF2-40B4-BE49-F238E27FC236}">
              <a16:creationId xmlns:a16="http://schemas.microsoft.com/office/drawing/2014/main" id="{30E73711-200B-473D-88E7-3C7014107867}"/>
            </a:ext>
          </a:extLst>
        </xdr:cNvPr>
        <xdr:cNvSpPr/>
      </xdr:nvSpPr>
      <xdr:spPr>
        <a:xfrm>
          <a:off x="1774684" y="452367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9" name="正方形/長方形 38">
          <a:extLst>
            <a:ext uri="{FF2B5EF4-FFF2-40B4-BE49-F238E27FC236}">
              <a16:creationId xmlns:a16="http://schemas.microsoft.com/office/drawing/2014/main" id="{B2C21E38-3CEA-4BC1-9AEA-437FB97426E5}"/>
            </a:ext>
          </a:extLst>
        </xdr:cNvPr>
        <xdr:cNvSpPr/>
      </xdr:nvSpPr>
      <xdr:spPr>
        <a:xfrm>
          <a:off x="3387084" y="450700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0" name="正方形/長方形 39">
          <a:extLst>
            <a:ext uri="{FF2B5EF4-FFF2-40B4-BE49-F238E27FC236}">
              <a16:creationId xmlns:a16="http://schemas.microsoft.com/office/drawing/2014/main" id="{190604BB-9AC1-4372-A64F-FF30A95614BA}"/>
            </a:ext>
          </a:extLst>
        </xdr:cNvPr>
        <xdr:cNvSpPr/>
      </xdr:nvSpPr>
      <xdr:spPr>
        <a:xfrm>
          <a:off x="48152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1" name="正方形/長方形 40">
          <a:extLst>
            <a:ext uri="{FF2B5EF4-FFF2-40B4-BE49-F238E27FC236}">
              <a16:creationId xmlns:a16="http://schemas.microsoft.com/office/drawing/2014/main" id="{E307CA41-721B-43C5-84AC-E64F6D42C884}"/>
            </a:ext>
          </a:extLst>
        </xdr:cNvPr>
        <xdr:cNvSpPr/>
      </xdr:nvSpPr>
      <xdr:spPr>
        <a:xfrm>
          <a:off x="48152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2" name="正方形/長方形 41">
          <a:extLst>
            <a:ext uri="{FF2B5EF4-FFF2-40B4-BE49-F238E27FC236}">
              <a16:creationId xmlns:a16="http://schemas.microsoft.com/office/drawing/2014/main" id="{2CEFCA9A-DCF9-447D-9241-B3E7740511EF}"/>
            </a:ext>
          </a:extLst>
        </xdr:cNvPr>
        <xdr:cNvSpPr/>
      </xdr:nvSpPr>
      <xdr:spPr>
        <a:xfrm>
          <a:off x="615632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3" name="正方形/長方形 42">
          <a:extLst>
            <a:ext uri="{FF2B5EF4-FFF2-40B4-BE49-F238E27FC236}">
              <a16:creationId xmlns:a16="http://schemas.microsoft.com/office/drawing/2014/main" id="{0683081B-270C-4C65-8B50-523C31BF14C9}"/>
            </a:ext>
          </a:extLst>
        </xdr:cNvPr>
        <xdr:cNvSpPr/>
      </xdr:nvSpPr>
      <xdr:spPr>
        <a:xfrm>
          <a:off x="615632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4" name="正方形/長方形 43">
          <a:extLst>
            <a:ext uri="{FF2B5EF4-FFF2-40B4-BE49-F238E27FC236}">
              <a16:creationId xmlns:a16="http://schemas.microsoft.com/office/drawing/2014/main" id="{F1C7EC00-9B9B-4A31-9979-2CE0C1AFFC54}"/>
            </a:ext>
          </a:extLst>
        </xdr:cNvPr>
        <xdr:cNvSpPr/>
      </xdr:nvSpPr>
      <xdr:spPr>
        <a:xfrm>
          <a:off x="762444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5" name="正方形/長方形 44">
          <a:extLst>
            <a:ext uri="{FF2B5EF4-FFF2-40B4-BE49-F238E27FC236}">
              <a16:creationId xmlns:a16="http://schemas.microsoft.com/office/drawing/2014/main" id="{462BC4F2-4F02-45EB-8DA0-C5F94C1B492C}"/>
            </a:ext>
          </a:extLst>
        </xdr:cNvPr>
        <xdr:cNvSpPr/>
      </xdr:nvSpPr>
      <xdr:spPr>
        <a:xfrm>
          <a:off x="762444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6" name="正方形/長方形 45">
          <a:extLst>
            <a:ext uri="{FF2B5EF4-FFF2-40B4-BE49-F238E27FC236}">
              <a16:creationId xmlns:a16="http://schemas.microsoft.com/office/drawing/2014/main" id="{ABCADD4D-A58B-4FFE-85DC-4570DB648548}"/>
            </a:ext>
          </a:extLst>
        </xdr:cNvPr>
        <xdr:cNvSpPr/>
      </xdr:nvSpPr>
      <xdr:spPr>
        <a:xfrm>
          <a:off x="1127125" y="484441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7" name="正方形/長方形 46">
          <a:extLst>
            <a:ext uri="{FF2B5EF4-FFF2-40B4-BE49-F238E27FC236}">
              <a16:creationId xmlns:a16="http://schemas.microsoft.com/office/drawing/2014/main" id="{99C350F7-500F-4632-B6C2-8C610C6AE3DD}"/>
            </a:ext>
          </a:extLst>
        </xdr:cNvPr>
        <xdr:cNvSpPr/>
      </xdr:nvSpPr>
      <xdr:spPr>
        <a:xfrm>
          <a:off x="510984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8" name="正方形/長方形 47">
          <a:extLst>
            <a:ext uri="{FF2B5EF4-FFF2-40B4-BE49-F238E27FC236}">
              <a16:creationId xmlns:a16="http://schemas.microsoft.com/office/drawing/2014/main" id="{D416ED6E-141E-4652-8145-02225D0AFE47}"/>
            </a:ext>
          </a:extLst>
        </xdr:cNvPr>
        <xdr:cNvSpPr/>
      </xdr:nvSpPr>
      <xdr:spPr>
        <a:xfrm>
          <a:off x="510984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9" name="テキスト ボックス 48">
          <a:extLst>
            <a:ext uri="{FF2B5EF4-FFF2-40B4-BE49-F238E27FC236}">
              <a16:creationId xmlns:a16="http://schemas.microsoft.com/office/drawing/2014/main" id="{36CE15BF-779C-4CBA-8814-5DB414529FB8}"/>
            </a:ext>
          </a:extLst>
        </xdr:cNvPr>
        <xdr:cNvSpPr txBox="1"/>
      </xdr:nvSpPr>
      <xdr:spPr>
        <a:xfrm>
          <a:off x="516318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有形固定資産減価償却率は類似団体と同水準にあるが、全国平均、和歌山県平均との比較では低い水準となっている。</a:t>
          </a:r>
        </a:p>
        <a:p>
          <a:r>
            <a:rPr kumimoji="1" lang="ja-JP" altLang="en-US" sz="1100">
              <a:latin typeface="ＭＳ Ｐゴシック" panose="020B0600070205080204" pitchFamily="50" charset="-128"/>
              <a:ea typeface="ＭＳ Ｐゴシック" panose="020B0600070205080204" pitchFamily="50" charset="-128"/>
            </a:rPr>
            <a:t>今後も有形固定資産減価償却率については、上昇傾向が続くことが見込まれるため、老朽化した施設の集約化や除却、更新等について検討を行う必要がある。</a:t>
          </a:r>
        </a:p>
      </xdr:txBody>
    </xdr:sp>
    <xdr:clientData/>
  </xdr:twoCellAnchor>
  <xdr:oneCellAnchor>
    <xdr:from>
      <xdr:col>4</xdr:col>
      <xdr:colOff>174625</xdr:colOff>
      <xdr:row>23</xdr:row>
      <xdr:rowOff>47625</xdr:rowOff>
    </xdr:from>
    <xdr:ext cx="349839" cy="225703"/>
    <xdr:sp macro="" textlink="">
      <xdr:nvSpPr>
        <xdr:cNvPr id="50" name="テキスト ボックス 49">
          <a:extLst>
            <a:ext uri="{FF2B5EF4-FFF2-40B4-BE49-F238E27FC236}">
              <a16:creationId xmlns:a16="http://schemas.microsoft.com/office/drawing/2014/main" id="{08000268-D38D-4BF3-AEF4-50E5E31CE3E3}"/>
            </a:ext>
          </a:extLst>
        </xdr:cNvPr>
        <xdr:cNvSpPr txBox="1"/>
      </xdr:nvSpPr>
      <xdr:spPr>
        <a:xfrm>
          <a:off x="110426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1" name="直線コネクタ 50">
          <a:extLst>
            <a:ext uri="{FF2B5EF4-FFF2-40B4-BE49-F238E27FC236}">
              <a16:creationId xmlns:a16="http://schemas.microsoft.com/office/drawing/2014/main" id="{0C939281-6462-4BBC-A1EC-9F789C9B0A3A}"/>
            </a:ext>
          </a:extLst>
        </xdr:cNvPr>
        <xdr:cNvCxnSpPr/>
      </xdr:nvCxnSpPr>
      <xdr:spPr>
        <a:xfrm>
          <a:off x="1127125" y="69576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2" name="テキスト ボックス 51">
          <a:extLst>
            <a:ext uri="{FF2B5EF4-FFF2-40B4-BE49-F238E27FC236}">
              <a16:creationId xmlns:a16="http://schemas.microsoft.com/office/drawing/2014/main" id="{BCF05C7D-010A-4431-8CA6-8EAD88A6960E}"/>
            </a:ext>
          </a:extLst>
        </xdr:cNvPr>
        <xdr:cNvSpPr txBox="1"/>
      </xdr:nvSpPr>
      <xdr:spPr>
        <a:xfrm>
          <a:off x="772811" y="68638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3" name="直線コネクタ 52">
          <a:extLst>
            <a:ext uri="{FF2B5EF4-FFF2-40B4-BE49-F238E27FC236}">
              <a16:creationId xmlns:a16="http://schemas.microsoft.com/office/drawing/2014/main" id="{9204CA38-C908-46AE-94C5-8C1C6CDC4A60}"/>
            </a:ext>
          </a:extLst>
        </xdr:cNvPr>
        <xdr:cNvCxnSpPr/>
      </xdr:nvCxnSpPr>
      <xdr:spPr>
        <a:xfrm>
          <a:off x="1127125" y="660548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4" name="テキスト ボックス 53">
          <a:extLst>
            <a:ext uri="{FF2B5EF4-FFF2-40B4-BE49-F238E27FC236}">
              <a16:creationId xmlns:a16="http://schemas.microsoft.com/office/drawing/2014/main" id="{B915B3BC-2155-462D-BDDB-B7411FDD46AC}"/>
            </a:ext>
          </a:extLst>
        </xdr:cNvPr>
        <xdr:cNvSpPr txBox="1"/>
      </xdr:nvSpPr>
      <xdr:spPr>
        <a:xfrm>
          <a:off x="772811" y="651168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5" name="直線コネクタ 54">
          <a:extLst>
            <a:ext uri="{FF2B5EF4-FFF2-40B4-BE49-F238E27FC236}">
              <a16:creationId xmlns:a16="http://schemas.microsoft.com/office/drawing/2014/main" id="{0A623C96-0323-489A-8380-AFFA81F28317}"/>
            </a:ext>
          </a:extLst>
        </xdr:cNvPr>
        <xdr:cNvCxnSpPr/>
      </xdr:nvCxnSpPr>
      <xdr:spPr>
        <a:xfrm>
          <a:off x="1127125" y="625326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6" name="テキスト ボックス 55">
          <a:extLst>
            <a:ext uri="{FF2B5EF4-FFF2-40B4-BE49-F238E27FC236}">
              <a16:creationId xmlns:a16="http://schemas.microsoft.com/office/drawing/2014/main" id="{8B632A39-DE18-4326-A053-96452A90111E}"/>
            </a:ext>
          </a:extLst>
        </xdr:cNvPr>
        <xdr:cNvSpPr txBox="1"/>
      </xdr:nvSpPr>
      <xdr:spPr>
        <a:xfrm>
          <a:off x="772811" y="615946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7" name="直線コネクタ 56">
          <a:extLst>
            <a:ext uri="{FF2B5EF4-FFF2-40B4-BE49-F238E27FC236}">
              <a16:creationId xmlns:a16="http://schemas.microsoft.com/office/drawing/2014/main" id="{29AD0B9E-E98B-43A2-92FC-E4C81269A134}"/>
            </a:ext>
          </a:extLst>
        </xdr:cNvPr>
        <xdr:cNvCxnSpPr/>
      </xdr:nvCxnSpPr>
      <xdr:spPr>
        <a:xfrm>
          <a:off x="1127125" y="590105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8" name="テキスト ボックス 57">
          <a:extLst>
            <a:ext uri="{FF2B5EF4-FFF2-40B4-BE49-F238E27FC236}">
              <a16:creationId xmlns:a16="http://schemas.microsoft.com/office/drawing/2014/main" id="{B03F3DDE-722F-4B31-B8E2-126BF1B6572D}"/>
            </a:ext>
          </a:extLst>
        </xdr:cNvPr>
        <xdr:cNvSpPr txBox="1"/>
      </xdr:nvSpPr>
      <xdr:spPr>
        <a:xfrm>
          <a:off x="772811" y="580725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9" name="直線コネクタ 58">
          <a:extLst>
            <a:ext uri="{FF2B5EF4-FFF2-40B4-BE49-F238E27FC236}">
              <a16:creationId xmlns:a16="http://schemas.microsoft.com/office/drawing/2014/main" id="{41C2DB62-8F0E-4723-B830-DC6EB102CBB6}"/>
            </a:ext>
          </a:extLst>
        </xdr:cNvPr>
        <xdr:cNvCxnSpPr/>
      </xdr:nvCxnSpPr>
      <xdr:spPr>
        <a:xfrm>
          <a:off x="1127125" y="554884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0" name="テキスト ボックス 59">
          <a:extLst>
            <a:ext uri="{FF2B5EF4-FFF2-40B4-BE49-F238E27FC236}">
              <a16:creationId xmlns:a16="http://schemas.microsoft.com/office/drawing/2014/main" id="{EDB321F8-163E-43EB-B8E7-D3E22520CE87}"/>
            </a:ext>
          </a:extLst>
        </xdr:cNvPr>
        <xdr:cNvSpPr txBox="1"/>
      </xdr:nvSpPr>
      <xdr:spPr>
        <a:xfrm>
          <a:off x="772811" y="54550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1" name="直線コネクタ 60">
          <a:extLst>
            <a:ext uri="{FF2B5EF4-FFF2-40B4-BE49-F238E27FC236}">
              <a16:creationId xmlns:a16="http://schemas.microsoft.com/office/drawing/2014/main" id="{4F7B9BFB-FDBF-4861-B09E-3BCAFB46E1C4}"/>
            </a:ext>
          </a:extLst>
        </xdr:cNvPr>
        <xdr:cNvCxnSpPr/>
      </xdr:nvCxnSpPr>
      <xdr:spPr>
        <a:xfrm>
          <a:off x="1127125" y="519662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2" name="テキスト ボックス 61">
          <a:extLst>
            <a:ext uri="{FF2B5EF4-FFF2-40B4-BE49-F238E27FC236}">
              <a16:creationId xmlns:a16="http://schemas.microsoft.com/office/drawing/2014/main" id="{37E90F75-CA1E-4CC4-80E1-3005A5060186}"/>
            </a:ext>
          </a:extLst>
        </xdr:cNvPr>
        <xdr:cNvSpPr txBox="1"/>
      </xdr:nvSpPr>
      <xdr:spPr>
        <a:xfrm>
          <a:off x="772811" y="510663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a:extLst>
            <a:ext uri="{FF2B5EF4-FFF2-40B4-BE49-F238E27FC236}">
              <a16:creationId xmlns:a16="http://schemas.microsoft.com/office/drawing/2014/main" id="{A1E29C26-1348-4D2C-8918-022D7F731A41}"/>
            </a:ext>
          </a:extLst>
        </xdr:cNvPr>
        <xdr:cNvCxnSpPr/>
      </xdr:nvCxnSpPr>
      <xdr:spPr>
        <a:xfrm>
          <a:off x="1127125" y="48444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a:extLst>
            <a:ext uri="{FF2B5EF4-FFF2-40B4-BE49-F238E27FC236}">
              <a16:creationId xmlns:a16="http://schemas.microsoft.com/office/drawing/2014/main" id="{1589B199-7580-4895-AF55-28478210E6BC}"/>
            </a:ext>
          </a:extLst>
        </xdr:cNvPr>
        <xdr:cNvSpPr txBox="1"/>
      </xdr:nvSpPr>
      <xdr:spPr>
        <a:xfrm>
          <a:off x="772811" y="4754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a:extLst>
            <a:ext uri="{FF2B5EF4-FFF2-40B4-BE49-F238E27FC236}">
              <a16:creationId xmlns:a16="http://schemas.microsoft.com/office/drawing/2014/main" id="{6784350F-1721-4F9F-8460-561FDFC7FE5F}"/>
            </a:ext>
          </a:extLst>
        </xdr:cNvPr>
        <xdr:cNvSpPr/>
      </xdr:nvSpPr>
      <xdr:spPr>
        <a:xfrm>
          <a:off x="1127125" y="484441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154305</xdr:rowOff>
    </xdr:from>
    <xdr:to>
      <xdr:col>23</xdr:col>
      <xdr:colOff>85090</xdr:colOff>
      <xdr:row>35</xdr:row>
      <xdr:rowOff>69850</xdr:rowOff>
    </xdr:to>
    <xdr:cxnSp macro="">
      <xdr:nvCxnSpPr>
        <xdr:cNvPr id="66" name="直線コネクタ 65">
          <a:extLst>
            <a:ext uri="{FF2B5EF4-FFF2-40B4-BE49-F238E27FC236}">
              <a16:creationId xmlns:a16="http://schemas.microsoft.com/office/drawing/2014/main" id="{36ED36CC-6A80-4875-B25E-EB833F516F86}"/>
            </a:ext>
          </a:extLst>
        </xdr:cNvPr>
        <xdr:cNvCxnSpPr/>
      </xdr:nvCxnSpPr>
      <xdr:spPr>
        <a:xfrm flipV="1">
          <a:off x="4206240" y="5099685"/>
          <a:ext cx="1270" cy="1591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73677</xdr:rowOff>
    </xdr:from>
    <xdr:ext cx="405111" cy="259045"/>
    <xdr:sp macro="" textlink="">
      <xdr:nvSpPr>
        <xdr:cNvPr id="67" name="有形固定資産減価償却率最小値テキスト">
          <a:extLst>
            <a:ext uri="{FF2B5EF4-FFF2-40B4-BE49-F238E27FC236}">
              <a16:creationId xmlns:a16="http://schemas.microsoft.com/office/drawing/2014/main" id="{1530CA13-5481-4FD7-86EC-4651E30B6A0C}"/>
            </a:ext>
          </a:extLst>
        </xdr:cNvPr>
        <xdr:cNvSpPr txBox="1"/>
      </xdr:nvSpPr>
      <xdr:spPr>
        <a:xfrm>
          <a:off x="4258945" y="6695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69850</xdr:rowOff>
    </xdr:from>
    <xdr:to>
      <xdr:col>23</xdr:col>
      <xdr:colOff>174625</xdr:colOff>
      <xdr:row>35</xdr:row>
      <xdr:rowOff>69850</xdr:rowOff>
    </xdr:to>
    <xdr:cxnSp macro="">
      <xdr:nvCxnSpPr>
        <xdr:cNvPr id="68" name="直線コネクタ 67">
          <a:extLst>
            <a:ext uri="{FF2B5EF4-FFF2-40B4-BE49-F238E27FC236}">
              <a16:creationId xmlns:a16="http://schemas.microsoft.com/office/drawing/2014/main" id="{DD5A0C7E-B4D2-4D1C-973E-6EF68261ED77}"/>
            </a:ext>
          </a:extLst>
        </xdr:cNvPr>
        <xdr:cNvCxnSpPr/>
      </xdr:nvCxnSpPr>
      <xdr:spPr>
        <a:xfrm>
          <a:off x="4119245" y="6691630"/>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100982</xdr:rowOff>
    </xdr:from>
    <xdr:ext cx="405111" cy="259045"/>
    <xdr:sp macro="" textlink="">
      <xdr:nvSpPr>
        <xdr:cNvPr id="69" name="有形固定資産減価償却率最大値テキスト">
          <a:extLst>
            <a:ext uri="{FF2B5EF4-FFF2-40B4-BE49-F238E27FC236}">
              <a16:creationId xmlns:a16="http://schemas.microsoft.com/office/drawing/2014/main" id="{E9EBF167-6C2F-4B40-ABB2-CBBA2ECEF36C}"/>
            </a:ext>
          </a:extLst>
        </xdr:cNvPr>
        <xdr:cNvSpPr txBox="1"/>
      </xdr:nvSpPr>
      <xdr:spPr>
        <a:xfrm>
          <a:off x="4258945" y="4878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154305</xdr:rowOff>
    </xdr:from>
    <xdr:to>
      <xdr:col>23</xdr:col>
      <xdr:colOff>174625</xdr:colOff>
      <xdr:row>25</xdr:row>
      <xdr:rowOff>154305</xdr:rowOff>
    </xdr:to>
    <xdr:cxnSp macro="">
      <xdr:nvCxnSpPr>
        <xdr:cNvPr id="70" name="直線コネクタ 69">
          <a:extLst>
            <a:ext uri="{FF2B5EF4-FFF2-40B4-BE49-F238E27FC236}">
              <a16:creationId xmlns:a16="http://schemas.microsoft.com/office/drawing/2014/main" id="{39682C83-2D35-4EF7-A742-5B71C6F879D5}"/>
            </a:ext>
          </a:extLst>
        </xdr:cNvPr>
        <xdr:cNvCxnSpPr/>
      </xdr:nvCxnSpPr>
      <xdr:spPr>
        <a:xfrm>
          <a:off x="4119245" y="5099685"/>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82355</xdr:rowOff>
    </xdr:from>
    <xdr:ext cx="405111" cy="259045"/>
    <xdr:sp macro="" textlink="">
      <xdr:nvSpPr>
        <xdr:cNvPr id="71" name="有形固定資産減価償却率平均値テキスト">
          <a:extLst>
            <a:ext uri="{FF2B5EF4-FFF2-40B4-BE49-F238E27FC236}">
              <a16:creationId xmlns:a16="http://schemas.microsoft.com/office/drawing/2014/main" id="{F0B0764C-2235-4043-BB7C-A1450802895F}"/>
            </a:ext>
          </a:extLst>
        </xdr:cNvPr>
        <xdr:cNvSpPr txBox="1"/>
      </xdr:nvSpPr>
      <xdr:spPr>
        <a:xfrm>
          <a:off x="4258945" y="56982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59478</xdr:rowOff>
    </xdr:from>
    <xdr:to>
      <xdr:col>23</xdr:col>
      <xdr:colOff>136525</xdr:colOff>
      <xdr:row>30</xdr:row>
      <xdr:rowOff>161078</xdr:rowOff>
    </xdr:to>
    <xdr:sp macro="" textlink="">
      <xdr:nvSpPr>
        <xdr:cNvPr id="72" name="フローチャート: 判断 71">
          <a:extLst>
            <a:ext uri="{FF2B5EF4-FFF2-40B4-BE49-F238E27FC236}">
              <a16:creationId xmlns:a16="http://schemas.microsoft.com/office/drawing/2014/main" id="{532F2E0C-01A0-4546-AF61-8A62C0A4224D}"/>
            </a:ext>
          </a:extLst>
        </xdr:cNvPr>
        <xdr:cNvSpPr/>
      </xdr:nvSpPr>
      <xdr:spPr>
        <a:xfrm>
          <a:off x="4157345" y="584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106257</xdr:rowOff>
    </xdr:from>
    <xdr:to>
      <xdr:col>19</xdr:col>
      <xdr:colOff>187325</xdr:colOff>
      <xdr:row>31</xdr:row>
      <xdr:rowOff>36407</xdr:rowOff>
    </xdr:to>
    <xdr:sp macro="" textlink="">
      <xdr:nvSpPr>
        <xdr:cNvPr id="73" name="フローチャート: 判断 72">
          <a:extLst>
            <a:ext uri="{FF2B5EF4-FFF2-40B4-BE49-F238E27FC236}">
              <a16:creationId xmlns:a16="http://schemas.microsoft.com/office/drawing/2014/main" id="{964D4E23-EFE6-4060-9667-F467AE48D0FA}"/>
            </a:ext>
          </a:extLst>
        </xdr:cNvPr>
        <xdr:cNvSpPr/>
      </xdr:nvSpPr>
      <xdr:spPr>
        <a:xfrm>
          <a:off x="3537585" y="588983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3175</xdr:rowOff>
    </xdr:from>
    <xdr:to>
      <xdr:col>15</xdr:col>
      <xdr:colOff>187325</xdr:colOff>
      <xdr:row>31</xdr:row>
      <xdr:rowOff>104775</xdr:rowOff>
    </xdr:to>
    <xdr:sp macro="" textlink="">
      <xdr:nvSpPr>
        <xdr:cNvPr id="74" name="フローチャート: 判断 73">
          <a:extLst>
            <a:ext uri="{FF2B5EF4-FFF2-40B4-BE49-F238E27FC236}">
              <a16:creationId xmlns:a16="http://schemas.microsoft.com/office/drawing/2014/main" id="{408BD76A-F817-4C53-BE47-5E7FB98B7008}"/>
            </a:ext>
          </a:extLst>
        </xdr:cNvPr>
        <xdr:cNvSpPr/>
      </xdr:nvSpPr>
      <xdr:spPr>
        <a:xfrm>
          <a:off x="2867025" y="595439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60748</xdr:rowOff>
    </xdr:from>
    <xdr:to>
      <xdr:col>11</xdr:col>
      <xdr:colOff>187325</xdr:colOff>
      <xdr:row>31</xdr:row>
      <xdr:rowOff>162348</xdr:rowOff>
    </xdr:to>
    <xdr:sp macro="" textlink="">
      <xdr:nvSpPr>
        <xdr:cNvPr id="75" name="フローチャート: 判断 74">
          <a:extLst>
            <a:ext uri="{FF2B5EF4-FFF2-40B4-BE49-F238E27FC236}">
              <a16:creationId xmlns:a16="http://schemas.microsoft.com/office/drawing/2014/main" id="{1FECC72A-BAE7-4802-88E0-1BA02BA40D75}"/>
            </a:ext>
          </a:extLst>
        </xdr:cNvPr>
        <xdr:cNvSpPr/>
      </xdr:nvSpPr>
      <xdr:spPr>
        <a:xfrm>
          <a:off x="2196465" y="601196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27B3E5A8-2697-4CF2-A70E-5F4CE2AAD374}"/>
            </a:ext>
          </a:extLst>
        </xdr:cNvPr>
        <xdr:cNvSpPr txBox="1"/>
      </xdr:nvSpPr>
      <xdr:spPr>
        <a:xfrm>
          <a:off x="40532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9F76FF5E-8F44-49D4-BF31-9363AC5D4FD8}"/>
            </a:ext>
          </a:extLst>
        </xdr:cNvPr>
        <xdr:cNvSpPr txBox="1"/>
      </xdr:nvSpPr>
      <xdr:spPr>
        <a:xfrm>
          <a:off x="34334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1920C653-9301-4B3A-9D5F-B234B0D2ACE5}"/>
            </a:ext>
          </a:extLst>
        </xdr:cNvPr>
        <xdr:cNvSpPr txBox="1"/>
      </xdr:nvSpPr>
      <xdr:spPr>
        <a:xfrm>
          <a:off x="27628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7868BE2A-B0D4-4D7B-9DDD-1DE399B41814}"/>
            </a:ext>
          </a:extLst>
        </xdr:cNvPr>
        <xdr:cNvSpPr txBox="1"/>
      </xdr:nvSpPr>
      <xdr:spPr>
        <a:xfrm>
          <a:off x="20923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692BB9F2-A903-435F-B72E-9A14425D6CCE}"/>
            </a:ext>
          </a:extLst>
        </xdr:cNvPr>
        <xdr:cNvSpPr txBox="1"/>
      </xdr:nvSpPr>
      <xdr:spPr>
        <a:xfrm>
          <a:off x="14217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84667</xdr:rowOff>
    </xdr:from>
    <xdr:to>
      <xdr:col>23</xdr:col>
      <xdr:colOff>136525</xdr:colOff>
      <xdr:row>31</xdr:row>
      <xdr:rowOff>14817</xdr:rowOff>
    </xdr:to>
    <xdr:sp macro="" textlink="">
      <xdr:nvSpPr>
        <xdr:cNvPr id="81" name="楕円 80">
          <a:extLst>
            <a:ext uri="{FF2B5EF4-FFF2-40B4-BE49-F238E27FC236}">
              <a16:creationId xmlns:a16="http://schemas.microsoft.com/office/drawing/2014/main" id="{1B02683A-CC15-4FEF-AA54-15FB1CD922C7}"/>
            </a:ext>
          </a:extLst>
        </xdr:cNvPr>
        <xdr:cNvSpPr/>
      </xdr:nvSpPr>
      <xdr:spPr>
        <a:xfrm>
          <a:off x="4157345" y="586824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63094</xdr:rowOff>
    </xdr:from>
    <xdr:ext cx="405111" cy="259045"/>
    <xdr:sp macro="" textlink="">
      <xdr:nvSpPr>
        <xdr:cNvPr id="82" name="有形固定資産減価償却率該当値テキスト">
          <a:extLst>
            <a:ext uri="{FF2B5EF4-FFF2-40B4-BE49-F238E27FC236}">
              <a16:creationId xmlns:a16="http://schemas.microsoft.com/office/drawing/2014/main" id="{46E0797C-523D-433D-BECB-7EDBF470F332}"/>
            </a:ext>
          </a:extLst>
        </xdr:cNvPr>
        <xdr:cNvSpPr txBox="1"/>
      </xdr:nvSpPr>
      <xdr:spPr>
        <a:xfrm>
          <a:off x="4258945" y="5846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131445</xdr:rowOff>
    </xdr:from>
    <xdr:to>
      <xdr:col>19</xdr:col>
      <xdr:colOff>187325</xdr:colOff>
      <xdr:row>31</xdr:row>
      <xdr:rowOff>61595</xdr:rowOff>
    </xdr:to>
    <xdr:sp macro="" textlink="">
      <xdr:nvSpPr>
        <xdr:cNvPr id="83" name="楕円 82">
          <a:extLst>
            <a:ext uri="{FF2B5EF4-FFF2-40B4-BE49-F238E27FC236}">
              <a16:creationId xmlns:a16="http://schemas.microsoft.com/office/drawing/2014/main" id="{8706CD1C-4A9F-4993-9035-2CE1674754FE}"/>
            </a:ext>
          </a:extLst>
        </xdr:cNvPr>
        <xdr:cNvSpPr/>
      </xdr:nvSpPr>
      <xdr:spPr>
        <a:xfrm>
          <a:off x="3537585" y="591502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135467</xdr:rowOff>
    </xdr:from>
    <xdr:to>
      <xdr:col>23</xdr:col>
      <xdr:colOff>85725</xdr:colOff>
      <xdr:row>31</xdr:row>
      <xdr:rowOff>10795</xdr:rowOff>
    </xdr:to>
    <xdr:cxnSp macro="">
      <xdr:nvCxnSpPr>
        <xdr:cNvPr id="84" name="直線コネクタ 83">
          <a:extLst>
            <a:ext uri="{FF2B5EF4-FFF2-40B4-BE49-F238E27FC236}">
              <a16:creationId xmlns:a16="http://schemas.microsoft.com/office/drawing/2014/main" id="{9A568A8B-9893-4E7A-8F5B-065726715A36}"/>
            </a:ext>
          </a:extLst>
        </xdr:cNvPr>
        <xdr:cNvCxnSpPr/>
      </xdr:nvCxnSpPr>
      <xdr:spPr>
        <a:xfrm flipV="1">
          <a:off x="3588385" y="5919047"/>
          <a:ext cx="619760" cy="42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13970</xdr:rowOff>
    </xdr:from>
    <xdr:to>
      <xdr:col>15</xdr:col>
      <xdr:colOff>187325</xdr:colOff>
      <xdr:row>31</xdr:row>
      <xdr:rowOff>115570</xdr:rowOff>
    </xdr:to>
    <xdr:sp macro="" textlink="">
      <xdr:nvSpPr>
        <xdr:cNvPr id="85" name="楕円 84">
          <a:extLst>
            <a:ext uri="{FF2B5EF4-FFF2-40B4-BE49-F238E27FC236}">
              <a16:creationId xmlns:a16="http://schemas.microsoft.com/office/drawing/2014/main" id="{71DEE5B8-6399-4D0F-A9DB-77517132753C}"/>
            </a:ext>
          </a:extLst>
        </xdr:cNvPr>
        <xdr:cNvSpPr/>
      </xdr:nvSpPr>
      <xdr:spPr>
        <a:xfrm>
          <a:off x="2867025" y="596519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10795</xdr:rowOff>
    </xdr:from>
    <xdr:to>
      <xdr:col>19</xdr:col>
      <xdr:colOff>136525</xdr:colOff>
      <xdr:row>31</xdr:row>
      <xdr:rowOff>64770</xdr:rowOff>
    </xdr:to>
    <xdr:cxnSp macro="">
      <xdr:nvCxnSpPr>
        <xdr:cNvPr id="86" name="直線コネクタ 85">
          <a:extLst>
            <a:ext uri="{FF2B5EF4-FFF2-40B4-BE49-F238E27FC236}">
              <a16:creationId xmlns:a16="http://schemas.microsoft.com/office/drawing/2014/main" id="{CBFB1706-3084-4A9F-8B5F-DD005D91C40E}"/>
            </a:ext>
          </a:extLst>
        </xdr:cNvPr>
        <xdr:cNvCxnSpPr/>
      </xdr:nvCxnSpPr>
      <xdr:spPr>
        <a:xfrm flipV="1">
          <a:off x="2917825" y="5962015"/>
          <a:ext cx="67056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53552</xdr:rowOff>
    </xdr:from>
    <xdr:to>
      <xdr:col>11</xdr:col>
      <xdr:colOff>187325</xdr:colOff>
      <xdr:row>31</xdr:row>
      <xdr:rowOff>155152</xdr:rowOff>
    </xdr:to>
    <xdr:sp macro="" textlink="">
      <xdr:nvSpPr>
        <xdr:cNvPr id="87" name="楕円 86">
          <a:extLst>
            <a:ext uri="{FF2B5EF4-FFF2-40B4-BE49-F238E27FC236}">
              <a16:creationId xmlns:a16="http://schemas.microsoft.com/office/drawing/2014/main" id="{B7EE4C1F-EA56-405F-AF32-50F5B9218D86}"/>
            </a:ext>
          </a:extLst>
        </xdr:cNvPr>
        <xdr:cNvSpPr/>
      </xdr:nvSpPr>
      <xdr:spPr>
        <a:xfrm>
          <a:off x="2196465" y="600477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64770</xdr:rowOff>
    </xdr:from>
    <xdr:to>
      <xdr:col>15</xdr:col>
      <xdr:colOff>136525</xdr:colOff>
      <xdr:row>31</xdr:row>
      <xdr:rowOff>104352</xdr:rowOff>
    </xdr:to>
    <xdr:cxnSp macro="">
      <xdr:nvCxnSpPr>
        <xdr:cNvPr id="88" name="直線コネクタ 87">
          <a:extLst>
            <a:ext uri="{FF2B5EF4-FFF2-40B4-BE49-F238E27FC236}">
              <a16:creationId xmlns:a16="http://schemas.microsoft.com/office/drawing/2014/main" id="{8575EA13-2E0B-4935-8ED4-C9B42E1D452C}"/>
            </a:ext>
          </a:extLst>
        </xdr:cNvPr>
        <xdr:cNvCxnSpPr/>
      </xdr:nvCxnSpPr>
      <xdr:spPr>
        <a:xfrm flipV="1">
          <a:off x="2247265" y="6015990"/>
          <a:ext cx="670560" cy="3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52934</xdr:rowOff>
    </xdr:from>
    <xdr:ext cx="405111" cy="259045"/>
    <xdr:sp macro="" textlink="">
      <xdr:nvSpPr>
        <xdr:cNvPr id="89" name="n_1aveValue有形固定資産減価償却率">
          <a:extLst>
            <a:ext uri="{FF2B5EF4-FFF2-40B4-BE49-F238E27FC236}">
              <a16:creationId xmlns:a16="http://schemas.microsoft.com/office/drawing/2014/main" id="{0621414F-2624-4430-8DF1-6238D59A933C}"/>
            </a:ext>
          </a:extLst>
        </xdr:cNvPr>
        <xdr:cNvSpPr txBox="1"/>
      </xdr:nvSpPr>
      <xdr:spPr>
        <a:xfrm>
          <a:off x="3395989" y="5668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121302</xdr:rowOff>
    </xdr:from>
    <xdr:ext cx="405111" cy="259045"/>
    <xdr:sp macro="" textlink="">
      <xdr:nvSpPr>
        <xdr:cNvPr id="90" name="n_2aveValue有形固定資産減価償却率">
          <a:extLst>
            <a:ext uri="{FF2B5EF4-FFF2-40B4-BE49-F238E27FC236}">
              <a16:creationId xmlns:a16="http://schemas.microsoft.com/office/drawing/2014/main" id="{BAD3A8E3-DDF2-47C5-826B-98AD58B1DFA8}"/>
            </a:ext>
          </a:extLst>
        </xdr:cNvPr>
        <xdr:cNvSpPr txBox="1"/>
      </xdr:nvSpPr>
      <xdr:spPr>
        <a:xfrm>
          <a:off x="2738129" y="5737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153475</xdr:rowOff>
    </xdr:from>
    <xdr:ext cx="405111" cy="259045"/>
    <xdr:sp macro="" textlink="">
      <xdr:nvSpPr>
        <xdr:cNvPr id="91" name="n_3aveValue有形固定資産減価償却率">
          <a:extLst>
            <a:ext uri="{FF2B5EF4-FFF2-40B4-BE49-F238E27FC236}">
              <a16:creationId xmlns:a16="http://schemas.microsoft.com/office/drawing/2014/main" id="{E77EA2B8-30B2-45FA-A1A5-B93F8C33B080}"/>
            </a:ext>
          </a:extLst>
        </xdr:cNvPr>
        <xdr:cNvSpPr txBox="1"/>
      </xdr:nvSpPr>
      <xdr:spPr>
        <a:xfrm>
          <a:off x="2067569" y="6104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52722</xdr:rowOff>
    </xdr:from>
    <xdr:ext cx="405111" cy="259045"/>
    <xdr:sp macro="" textlink="">
      <xdr:nvSpPr>
        <xdr:cNvPr id="92" name="n_1mainValue有形固定資産減価償却率">
          <a:extLst>
            <a:ext uri="{FF2B5EF4-FFF2-40B4-BE49-F238E27FC236}">
              <a16:creationId xmlns:a16="http://schemas.microsoft.com/office/drawing/2014/main" id="{C156AC88-4178-4D4F-B15C-C5FD603D478C}"/>
            </a:ext>
          </a:extLst>
        </xdr:cNvPr>
        <xdr:cNvSpPr txBox="1"/>
      </xdr:nvSpPr>
      <xdr:spPr>
        <a:xfrm>
          <a:off x="3395989" y="6003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106697</xdr:rowOff>
    </xdr:from>
    <xdr:ext cx="405111" cy="259045"/>
    <xdr:sp macro="" textlink="">
      <xdr:nvSpPr>
        <xdr:cNvPr id="93" name="n_2mainValue有形固定資産減価償却率">
          <a:extLst>
            <a:ext uri="{FF2B5EF4-FFF2-40B4-BE49-F238E27FC236}">
              <a16:creationId xmlns:a16="http://schemas.microsoft.com/office/drawing/2014/main" id="{89758AC3-42F3-4F49-9AC1-E71736091026}"/>
            </a:ext>
          </a:extLst>
        </xdr:cNvPr>
        <xdr:cNvSpPr txBox="1"/>
      </xdr:nvSpPr>
      <xdr:spPr>
        <a:xfrm>
          <a:off x="2738129" y="6057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229</xdr:rowOff>
    </xdr:from>
    <xdr:ext cx="405111" cy="259045"/>
    <xdr:sp macro="" textlink="">
      <xdr:nvSpPr>
        <xdr:cNvPr id="94" name="n_3mainValue有形固定資産減価償却率">
          <a:extLst>
            <a:ext uri="{FF2B5EF4-FFF2-40B4-BE49-F238E27FC236}">
              <a16:creationId xmlns:a16="http://schemas.microsoft.com/office/drawing/2014/main" id="{8C3A2B3F-5639-4F69-8B5F-06EE56D2F3C9}"/>
            </a:ext>
          </a:extLst>
        </xdr:cNvPr>
        <xdr:cNvSpPr txBox="1"/>
      </xdr:nvSpPr>
      <xdr:spPr>
        <a:xfrm>
          <a:off x="2067569" y="5783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a:extLst>
            <a:ext uri="{FF2B5EF4-FFF2-40B4-BE49-F238E27FC236}">
              <a16:creationId xmlns:a16="http://schemas.microsoft.com/office/drawing/2014/main" id="{6C6C1EDC-9139-45F1-816D-898A1E9670CE}"/>
            </a:ext>
          </a:extLst>
        </xdr:cNvPr>
        <xdr:cNvSpPr/>
      </xdr:nvSpPr>
      <xdr:spPr>
        <a:xfrm>
          <a:off x="9971405" y="4180205"/>
          <a:ext cx="37160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a:extLst>
            <a:ext uri="{FF2B5EF4-FFF2-40B4-BE49-F238E27FC236}">
              <a16:creationId xmlns:a16="http://schemas.microsoft.com/office/drawing/2014/main" id="{D435A0FD-07C6-4071-8242-DD3252C9E41C}"/>
            </a:ext>
          </a:extLst>
        </xdr:cNvPr>
        <xdr:cNvSpPr/>
      </xdr:nvSpPr>
      <xdr:spPr>
        <a:xfrm>
          <a:off x="10904488" y="452367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a:extLst>
            <a:ext uri="{FF2B5EF4-FFF2-40B4-BE49-F238E27FC236}">
              <a16:creationId xmlns:a16="http://schemas.microsoft.com/office/drawing/2014/main" id="{4A39D7A7-3FFB-4483-B339-319E15EB1353}"/>
            </a:ext>
          </a:extLst>
        </xdr:cNvPr>
        <xdr:cNvSpPr/>
      </xdr:nvSpPr>
      <xdr:spPr>
        <a:xfrm>
          <a:off x="12166505" y="450700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[ 576.1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a:extLst>
            <a:ext uri="{FF2B5EF4-FFF2-40B4-BE49-F238E27FC236}">
              <a16:creationId xmlns:a16="http://schemas.microsoft.com/office/drawing/2014/main" id="{9B7FE510-791C-4919-B693-66A11E21ABAC}"/>
            </a:ext>
          </a:extLst>
        </xdr:cNvPr>
        <xdr:cNvSpPr/>
      </xdr:nvSpPr>
      <xdr:spPr>
        <a:xfrm>
          <a:off x="1365948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a:extLst>
            <a:ext uri="{FF2B5EF4-FFF2-40B4-BE49-F238E27FC236}">
              <a16:creationId xmlns:a16="http://schemas.microsoft.com/office/drawing/2014/main" id="{61629471-26C9-4E43-9CD2-FC957508D6BA}"/>
            </a:ext>
          </a:extLst>
        </xdr:cNvPr>
        <xdr:cNvSpPr/>
      </xdr:nvSpPr>
      <xdr:spPr>
        <a:xfrm>
          <a:off x="1365948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a:extLst>
            <a:ext uri="{FF2B5EF4-FFF2-40B4-BE49-F238E27FC236}">
              <a16:creationId xmlns:a16="http://schemas.microsoft.com/office/drawing/2014/main" id="{209310F4-71C6-4B7A-9E89-4800A50AAD98}"/>
            </a:ext>
          </a:extLst>
        </xdr:cNvPr>
        <xdr:cNvSpPr/>
      </xdr:nvSpPr>
      <xdr:spPr>
        <a:xfrm>
          <a:off x="150006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a:extLst>
            <a:ext uri="{FF2B5EF4-FFF2-40B4-BE49-F238E27FC236}">
              <a16:creationId xmlns:a16="http://schemas.microsoft.com/office/drawing/2014/main" id="{F0ACE871-4D91-4693-A78E-D44B75EC57ED}"/>
            </a:ext>
          </a:extLst>
        </xdr:cNvPr>
        <xdr:cNvSpPr/>
      </xdr:nvSpPr>
      <xdr:spPr>
        <a:xfrm>
          <a:off x="150006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a:extLst>
            <a:ext uri="{FF2B5EF4-FFF2-40B4-BE49-F238E27FC236}">
              <a16:creationId xmlns:a16="http://schemas.microsoft.com/office/drawing/2014/main" id="{22BB432E-010C-4602-84FD-668F0B0B3483}"/>
            </a:ext>
          </a:extLst>
        </xdr:cNvPr>
        <xdr:cNvSpPr/>
      </xdr:nvSpPr>
      <xdr:spPr>
        <a:xfrm>
          <a:off x="1644586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a:extLst>
            <a:ext uri="{FF2B5EF4-FFF2-40B4-BE49-F238E27FC236}">
              <a16:creationId xmlns:a16="http://schemas.microsoft.com/office/drawing/2014/main" id="{4607F91F-6E66-4FB7-84F1-CD3DAD9345D7}"/>
            </a:ext>
          </a:extLst>
        </xdr:cNvPr>
        <xdr:cNvSpPr/>
      </xdr:nvSpPr>
      <xdr:spPr>
        <a:xfrm>
          <a:off x="1644586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a:extLst>
            <a:ext uri="{FF2B5EF4-FFF2-40B4-BE49-F238E27FC236}">
              <a16:creationId xmlns:a16="http://schemas.microsoft.com/office/drawing/2014/main" id="{58864C98-94CA-4FCB-9C77-132C9500577F}"/>
            </a:ext>
          </a:extLst>
        </xdr:cNvPr>
        <xdr:cNvSpPr/>
      </xdr:nvSpPr>
      <xdr:spPr>
        <a:xfrm>
          <a:off x="9971405" y="484441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a:extLst>
            <a:ext uri="{FF2B5EF4-FFF2-40B4-BE49-F238E27FC236}">
              <a16:creationId xmlns:a16="http://schemas.microsoft.com/office/drawing/2014/main" id="{52D7BA7B-0F45-4C6E-AE92-290454C873B2}"/>
            </a:ext>
          </a:extLst>
        </xdr:cNvPr>
        <xdr:cNvSpPr/>
      </xdr:nvSpPr>
      <xdr:spPr>
        <a:xfrm>
          <a:off x="1393126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a:extLst>
            <a:ext uri="{FF2B5EF4-FFF2-40B4-BE49-F238E27FC236}">
              <a16:creationId xmlns:a16="http://schemas.microsoft.com/office/drawing/2014/main" id="{CE4E18CC-258B-4AED-9EFD-78AD306FA7BD}"/>
            </a:ext>
          </a:extLst>
        </xdr:cNvPr>
        <xdr:cNvSpPr/>
      </xdr:nvSpPr>
      <xdr:spPr>
        <a:xfrm>
          <a:off x="1393126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a:extLst>
            <a:ext uri="{FF2B5EF4-FFF2-40B4-BE49-F238E27FC236}">
              <a16:creationId xmlns:a16="http://schemas.microsoft.com/office/drawing/2014/main" id="{EB90C8DC-8A9B-45B8-8693-D7E903F78681}"/>
            </a:ext>
          </a:extLst>
        </xdr:cNvPr>
        <xdr:cNvSpPr txBox="1"/>
      </xdr:nvSpPr>
      <xdr:spPr>
        <a:xfrm>
          <a:off x="1400746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債務償還比率は類似団体、全国平均、和歌山県平均より低い水準となっている。経常的経費である補助費等や公債費等の業務支出は増加傾向ではあるものの、地方債現在高の減少や充当可能特定歳入の増加等から低い水準となっている。</a:t>
          </a:r>
        </a:p>
      </xdr:txBody>
    </xdr:sp>
    <xdr:clientData/>
  </xdr:twoCellAnchor>
  <xdr:oneCellAnchor>
    <xdr:from>
      <xdr:col>57</xdr:col>
      <xdr:colOff>111125</xdr:colOff>
      <xdr:row>23</xdr:row>
      <xdr:rowOff>47625</xdr:rowOff>
    </xdr:from>
    <xdr:ext cx="349839" cy="225703"/>
    <xdr:sp macro="" textlink="">
      <xdr:nvSpPr>
        <xdr:cNvPr id="108" name="テキスト ボックス 107">
          <a:extLst>
            <a:ext uri="{FF2B5EF4-FFF2-40B4-BE49-F238E27FC236}">
              <a16:creationId xmlns:a16="http://schemas.microsoft.com/office/drawing/2014/main" id="{1D02CE1D-D966-458C-84D6-70AC1AB9C144}"/>
            </a:ext>
          </a:extLst>
        </xdr:cNvPr>
        <xdr:cNvSpPr txBox="1"/>
      </xdr:nvSpPr>
      <xdr:spPr>
        <a:xfrm>
          <a:off x="993330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a:extLst>
            <a:ext uri="{FF2B5EF4-FFF2-40B4-BE49-F238E27FC236}">
              <a16:creationId xmlns:a16="http://schemas.microsoft.com/office/drawing/2014/main" id="{308EECA6-16B3-43D0-A50D-A8B4B8CA1036}"/>
            </a:ext>
          </a:extLst>
        </xdr:cNvPr>
        <xdr:cNvCxnSpPr/>
      </xdr:nvCxnSpPr>
      <xdr:spPr>
        <a:xfrm>
          <a:off x="9971405" y="69576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0" name="直線コネクタ 109">
          <a:extLst>
            <a:ext uri="{FF2B5EF4-FFF2-40B4-BE49-F238E27FC236}">
              <a16:creationId xmlns:a16="http://schemas.microsoft.com/office/drawing/2014/main" id="{7BDCCBED-1C92-4F2B-9CC7-7DAF5E4A29C2}"/>
            </a:ext>
          </a:extLst>
        </xdr:cNvPr>
        <xdr:cNvCxnSpPr/>
      </xdr:nvCxnSpPr>
      <xdr:spPr>
        <a:xfrm>
          <a:off x="9971405" y="660548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1" name="テキスト ボックス 110">
          <a:extLst>
            <a:ext uri="{FF2B5EF4-FFF2-40B4-BE49-F238E27FC236}">
              <a16:creationId xmlns:a16="http://schemas.microsoft.com/office/drawing/2014/main" id="{E6AB27D0-FA37-481E-8E2D-FA44B1DBB195}"/>
            </a:ext>
          </a:extLst>
        </xdr:cNvPr>
        <xdr:cNvSpPr txBox="1"/>
      </xdr:nvSpPr>
      <xdr:spPr>
        <a:xfrm>
          <a:off x="9645528" y="651168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2" name="直線コネクタ 111">
          <a:extLst>
            <a:ext uri="{FF2B5EF4-FFF2-40B4-BE49-F238E27FC236}">
              <a16:creationId xmlns:a16="http://schemas.microsoft.com/office/drawing/2014/main" id="{DB2E7264-86FC-4A9E-8A12-5B8F8DB1BA55}"/>
            </a:ext>
          </a:extLst>
        </xdr:cNvPr>
        <xdr:cNvCxnSpPr/>
      </xdr:nvCxnSpPr>
      <xdr:spPr>
        <a:xfrm>
          <a:off x="9971405" y="625326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3" name="テキスト ボックス 112">
          <a:extLst>
            <a:ext uri="{FF2B5EF4-FFF2-40B4-BE49-F238E27FC236}">
              <a16:creationId xmlns:a16="http://schemas.microsoft.com/office/drawing/2014/main" id="{A95865D9-86AD-4BB3-AE72-D1803BA38628}"/>
            </a:ext>
          </a:extLst>
        </xdr:cNvPr>
        <xdr:cNvSpPr txBox="1"/>
      </xdr:nvSpPr>
      <xdr:spPr>
        <a:xfrm>
          <a:off x="9542936" y="615946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4" name="直線コネクタ 113">
          <a:extLst>
            <a:ext uri="{FF2B5EF4-FFF2-40B4-BE49-F238E27FC236}">
              <a16:creationId xmlns:a16="http://schemas.microsoft.com/office/drawing/2014/main" id="{9F272DA4-4D09-4DBE-8D34-D5D80CBEA497}"/>
            </a:ext>
          </a:extLst>
        </xdr:cNvPr>
        <xdr:cNvCxnSpPr/>
      </xdr:nvCxnSpPr>
      <xdr:spPr>
        <a:xfrm>
          <a:off x="9971405" y="590105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5" name="テキスト ボックス 114">
          <a:extLst>
            <a:ext uri="{FF2B5EF4-FFF2-40B4-BE49-F238E27FC236}">
              <a16:creationId xmlns:a16="http://schemas.microsoft.com/office/drawing/2014/main" id="{B2931829-A02E-46E2-9825-93EC54CA8836}"/>
            </a:ext>
          </a:extLst>
        </xdr:cNvPr>
        <xdr:cNvSpPr txBox="1"/>
      </xdr:nvSpPr>
      <xdr:spPr>
        <a:xfrm>
          <a:off x="9542936" y="580725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6" name="直線コネクタ 115">
          <a:extLst>
            <a:ext uri="{FF2B5EF4-FFF2-40B4-BE49-F238E27FC236}">
              <a16:creationId xmlns:a16="http://schemas.microsoft.com/office/drawing/2014/main" id="{0286DEB8-3E58-48A0-974C-6AB32DD7D937}"/>
            </a:ext>
          </a:extLst>
        </xdr:cNvPr>
        <xdr:cNvCxnSpPr/>
      </xdr:nvCxnSpPr>
      <xdr:spPr>
        <a:xfrm>
          <a:off x="9971405" y="554884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7" name="テキスト ボックス 116">
          <a:extLst>
            <a:ext uri="{FF2B5EF4-FFF2-40B4-BE49-F238E27FC236}">
              <a16:creationId xmlns:a16="http://schemas.microsoft.com/office/drawing/2014/main" id="{10D70FE1-1233-4987-8F67-9AA7BB586B0B}"/>
            </a:ext>
          </a:extLst>
        </xdr:cNvPr>
        <xdr:cNvSpPr txBox="1"/>
      </xdr:nvSpPr>
      <xdr:spPr>
        <a:xfrm>
          <a:off x="9542936" y="54550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8" name="直線コネクタ 117">
          <a:extLst>
            <a:ext uri="{FF2B5EF4-FFF2-40B4-BE49-F238E27FC236}">
              <a16:creationId xmlns:a16="http://schemas.microsoft.com/office/drawing/2014/main" id="{BCE07C6F-DAD2-40B3-842F-EE0B7AC89276}"/>
            </a:ext>
          </a:extLst>
        </xdr:cNvPr>
        <xdr:cNvCxnSpPr/>
      </xdr:nvCxnSpPr>
      <xdr:spPr>
        <a:xfrm>
          <a:off x="9971405" y="519662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9" name="テキスト ボックス 118">
          <a:extLst>
            <a:ext uri="{FF2B5EF4-FFF2-40B4-BE49-F238E27FC236}">
              <a16:creationId xmlns:a16="http://schemas.microsoft.com/office/drawing/2014/main" id="{6DF448AB-EB9A-4FF8-9F9D-7C80712AE229}"/>
            </a:ext>
          </a:extLst>
        </xdr:cNvPr>
        <xdr:cNvSpPr txBox="1"/>
      </xdr:nvSpPr>
      <xdr:spPr>
        <a:xfrm>
          <a:off x="9486041" y="510663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a:extLst>
            <a:ext uri="{FF2B5EF4-FFF2-40B4-BE49-F238E27FC236}">
              <a16:creationId xmlns:a16="http://schemas.microsoft.com/office/drawing/2014/main" id="{94A5046A-E6BD-4C2A-B443-16197FC6CDCB}"/>
            </a:ext>
          </a:extLst>
        </xdr:cNvPr>
        <xdr:cNvCxnSpPr/>
      </xdr:nvCxnSpPr>
      <xdr:spPr>
        <a:xfrm>
          <a:off x="9971405" y="48444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1" name="テキスト ボックス 120">
          <a:extLst>
            <a:ext uri="{FF2B5EF4-FFF2-40B4-BE49-F238E27FC236}">
              <a16:creationId xmlns:a16="http://schemas.microsoft.com/office/drawing/2014/main" id="{172B3760-B139-4DB3-B804-22669966F969}"/>
            </a:ext>
          </a:extLst>
        </xdr:cNvPr>
        <xdr:cNvSpPr txBox="1"/>
      </xdr:nvSpPr>
      <xdr:spPr>
        <a:xfrm>
          <a:off x="9486041" y="475442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a:extLst>
            <a:ext uri="{FF2B5EF4-FFF2-40B4-BE49-F238E27FC236}">
              <a16:creationId xmlns:a16="http://schemas.microsoft.com/office/drawing/2014/main" id="{9D6D5952-B2D2-4CCE-93E0-623AFA534AD4}"/>
            </a:ext>
          </a:extLst>
        </xdr:cNvPr>
        <xdr:cNvSpPr/>
      </xdr:nvSpPr>
      <xdr:spPr>
        <a:xfrm>
          <a:off x="9971405" y="484441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55781</xdr:rowOff>
    </xdr:from>
    <xdr:to>
      <xdr:col>76</xdr:col>
      <xdr:colOff>21589</xdr:colOff>
      <xdr:row>34</xdr:row>
      <xdr:rowOff>151342</xdr:rowOff>
    </xdr:to>
    <xdr:cxnSp macro="">
      <xdr:nvCxnSpPr>
        <xdr:cNvPr id="123" name="直線コネクタ 122">
          <a:extLst>
            <a:ext uri="{FF2B5EF4-FFF2-40B4-BE49-F238E27FC236}">
              <a16:creationId xmlns:a16="http://schemas.microsoft.com/office/drawing/2014/main" id="{3330B698-8792-42EC-B283-E123189AAA58}"/>
            </a:ext>
          </a:extLst>
        </xdr:cNvPr>
        <xdr:cNvCxnSpPr/>
      </xdr:nvCxnSpPr>
      <xdr:spPr>
        <a:xfrm flipV="1">
          <a:off x="13027660" y="5168801"/>
          <a:ext cx="1269" cy="1436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4" name="債務償還比率最小値テキスト">
          <a:extLst>
            <a:ext uri="{FF2B5EF4-FFF2-40B4-BE49-F238E27FC236}">
              <a16:creationId xmlns:a16="http://schemas.microsoft.com/office/drawing/2014/main" id="{4BB73B2A-94D5-4B30-BD2D-BA356A07196A}"/>
            </a:ext>
          </a:extLst>
        </xdr:cNvPr>
        <xdr:cNvSpPr txBox="1"/>
      </xdr:nvSpPr>
      <xdr:spPr>
        <a:xfrm>
          <a:off x="13080365" y="66093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5" name="直線コネクタ 124">
          <a:extLst>
            <a:ext uri="{FF2B5EF4-FFF2-40B4-BE49-F238E27FC236}">
              <a16:creationId xmlns:a16="http://schemas.microsoft.com/office/drawing/2014/main" id="{8F5DA0A4-BF11-4931-BAF0-F4CBD4E08BA7}"/>
            </a:ext>
          </a:extLst>
        </xdr:cNvPr>
        <xdr:cNvCxnSpPr/>
      </xdr:nvCxnSpPr>
      <xdr:spPr>
        <a:xfrm>
          <a:off x="12963525" y="66054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2458</xdr:rowOff>
    </xdr:from>
    <xdr:ext cx="560923" cy="259045"/>
    <xdr:sp macro="" textlink="">
      <xdr:nvSpPr>
        <xdr:cNvPr id="126" name="債務償還比率最大値テキスト">
          <a:extLst>
            <a:ext uri="{FF2B5EF4-FFF2-40B4-BE49-F238E27FC236}">
              <a16:creationId xmlns:a16="http://schemas.microsoft.com/office/drawing/2014/main" id="{84120D1F-F2C6-4D18-BA7F-10B2579F65BF}"/>
            </a:ext>
          </a:extLst>
        </xdr:cNvPr>
        <xdr:cNvSpPr txBox="1"/>
      </xdr:nvSpPr>
      <xdr:spPr>
        <a:xfrm>
          <a:off x="13080365" y="494783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55781</xdr:rowOff>
    </xdr:from>
    <xdr:to>
      <xdr:col>76</xdr:col>
      <xdr:colOff>111125</xdr:colOff>
      <xdr:row>26</xdr:row>
      <xdr:rowOff>55781</xdr:rowOff>
    </xdr:to>
    <xdr:cxnSp macro="">
      <xdr:nvCxnSpPr>
        <xdr:cNvPr id="127" name="直線コネクタ 126">
          <a:extLst>
            <a:ext uri="{FF2B5EF4-FFF2-40B4-BE49-F238E27FC236}">
              <a16:creationId xmlns:a16="http://schemas.microsoft.com/office/drawing/2014/main" id="{ED72A7E8-80B3-4E1D-892D-D658E2F50249}"/>
            </a:ext>
          </a:extLst>
        </xdr:cNvPr>
        <xdr:cNvCxnSpPr/>
      </xdr:nvCxnSpPr>
      <xdr:spPr>
        <a:xfrm>
          <a:off x="12963525" y="516880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38695</xdr:rowOff>
    </xdr:from>
    <xdr:ext cx="469744" cy="259045"/>
    <xdr:sp macro="" textlink="">
      <xdr:nvSpPr>
        <xdr:cNvPr id="128" name="債務償還比率平均値テキスト">
          <a:extLst>
            <a:ext uri="{FF2B5EF4-FFF2-40B4-BE49-F238E27FC236}">
              <a16:creationId xmlns:a16="http://schemas.microsoft.com/office/drawing/2014/main" id="{9AFE9D03-8542-446B-B660-FE68FC20756A}"/>
            </a:ext>
          </a:extLst>
        </xdr:cNvPr>
        <xdr:cNvSpPr txBox="1"/>
      </xdr:nvSpPr>
      <xdr:spPr>
        <a:xfrm>
          <a:off x="13080365" y="56546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15818</xdr:rowOff>
    </xdr:from>
    <xdr:to>
      <xdr:col>76</xdr:col>
      <xdr:colOff>73025</xdr:colOff>
      <xdr:row>30</xdr:row>
      <xdr:rowOff>117418</xdr:rowOff>
    </xdr:to>
    <xdr:sp macro="" textlink="">
      <xdr:nvSpPr>
        <xdr:cNvPr id="129" name="フローチャート: 判断 128">
          <a:extLst>
            <a:ext uri="{FF2B5EF4-FFF2-40B4-BE49-F238E27FC236}">
              <a16:creationId xmlns:a16="http://schemas.microsoft.com/office/drawing/2014/main" id="{A752F801-83D3-4D3C-A0D0-A25365C23AAD}"/>
            </a:ext>
          </a:extLst>
        </xdr:cNvPr>
        <xdr:cNvSpPr/>
      </xdr:nvSpPr>
      <xdr:spPr>
        <a:xfrm>
          <a:off x="13001625" y="579939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19657</xdr:rowOff>
    </xdr:from>
    <xdr:to>
      <xdr:col>72</xdr:col>
      <xdr:colOff>123825</xdr:colOff>
      <xdr:row>30</xdr:row>
      <xdr:rowOff>121257</xdr:rowOff>
    </xdr:to>
    <xdr:sp macro="" textlink="">
      <xdr:nvSpPr>
        <xdr:cNvPr id="130" name="フローチャート: 判断 129">
          <a:extLst>
            <a:ext uri="{FF2B5EF4-FFF2-40B4-BE49-F238E27FC236}">
              <a16:creationId xmlns:a16="http://schemas.microsoft.com/office/drawing/2014/main" id="{5DA03802-5299-4918-A03A-612695599C50}"/>
            </a:ext>
          </a:extLst>
        </xdr:cNvPr>
        <xdr:cNvSpPr/>
      </xdr:nvSpPr>
      <xdr:spPr>
        <a:xfrm>
          <a:off x="12359005" y="580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3EF2F920-DC36-4527-BAC3-C72332F079B0}"/>
            </a:ext>
          </a:extLst>
        </xdr:cNvPr>
        <xdr:cNvSpPr txBox="1"/>
      </xdr:nvSpPr>
      <xdr:spPr>
        <a:xfrm>
          <a:off x="128746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B107C3E1-4E5D-445A-8010-46575E9DCEEB}"/>
            </a:ext>
          </a:extLst>
        </xdr:cNvPr>
        <xdr:cNvSpPr txBox="1"/>
      </xdr:nvSpPr>
      <xdr:spPr>
        <a:xfrm>
          <a:off x="122548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94D3A788-E973-4BE4-A84C-1FDE0B559BE2}"/>
            </a:ext>
          </a:extLst>
        </xdr:cNvPr>
        <xdr:cNvSpPr txBox="1"/>
      </xdr:nvSpPr>
      <xdr:spPr>
        <a:xfrm>
          <a:off x="115843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31F715C1-B27F-46DC-82EF-5D1FAB1D9603}"/>
            </a:ext>
          </a:extLst>
        </xdr:cNvPr>
        <xdr:cNvSpPr txBox="1"/>
      </xdr:nvSpPr>
      <xdr:spPr>
        <a:xfrm>
          <a:off x="109137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A9F94C6E-1F6F-414B-8536-0BC98C70A5F5}"/>
            </a:ext>
          </a:extLst>
        </xdr:cNvPr>
        <xdr:cNvSpPr txBox="1"/>
      </xdr:nvSpPr>
      <xdr:spPr>
        <a:xfrm>
          <a:off x="102431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95342</xdr:rowOff>
    </xdr:from>
    <xdr:to>
      <xdr:col>76</xdr:col>
      <xdr:colOff>73025</xdr:colOff>
      <xdr:row>31</xdr:row>
      <xdr:rowOff>25492</xdr:rowOff>
    </xdr:to>
    <xdr:sp macro="" textlink="">
      <xdr:nvSpPr>
        <xdr:cNvPr id="136" name="楕円 135">
          <a:extLst>
            <a:ext uri="{FF2B5EF4-FFF2-40B4-BE49-F238E27FC236}">
              <a16:creationId xmlns:a16="http://schemas.microsoft.com/office/drawing/2014/main" id="{A078C69F-A515-4B7A-88D5-BEA6E4CC772C}"/>
            </a:ext>
          </a:extLst>
        </xdr:cNvPr>
        <xdr:cNvSpPr/>
      </xdr:nvSpPr>
      <xdr:spPr>
        <a:xfrm>
          <a:off x="13001625" y="587892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73769</xdr:rowOff>
    </xdr:from>
    <xdr:ext cx="469744" cy="259045"/>
    <xdr:sp macro="" textlink="">
      <xdr:nvSpPr>
        <xdr:cNvPr id="137" name="債務償還比率該当値テキスト">
          <a:extLst>
            <a:ext uri="{FF2B5EF4-FFF2-40B4-BE49-F238E27FC236}">
              <a16:creationId xmlns:a16="http://schemas.microsoft.com/office/drawing/2014/main" id="{8BE35640-4FA5-4935-80E9-63E82554A5E3}"/>
            </a:ext>
          </a:extLst>
        </xdr:cNvPr>
        <xdr:cNvSpPr txBox="1"/>
      </xdr:nvSpPr>
      <xdr:spPr>
        <a:xfrm>
          <a:off x="13080365" y="5857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40767</xdr:rowOff>
    </xdr:from>
    <xdr:to>
      <xdr:col>72</xdr:col>
      <xdr:colOff>123825</xdr:colOff>
      <xdr:row>30</xdr:row>
      <xdr:rowOff>142367</xdr:rowOff>
    </xdr:to>
    <xdr:sp macro="" textlink="">
      <xdr:nvSpPr>
        <xdr:cNvPr id="138" name="楕円 137">
          <a:extLst>
            <a:ext uri="{FF2B5EF4-FFF2-40B4-BE49-F238E27FC236}">
              <a16:creationId xmlns:a16="http://schemas.microsoft.com/office/drawing/2014/main" id="{21B0B5CB-7A54-4B72-ADD9-3DC8B4472544}"/>
            </a:ext>
          </a:extLst>
        </xdr:cNvPr>
        <xdr:cNvSpPr/>
      </xdr:nvSpPr>
      <xdr:spPr>
        <a:xfrm>
          <a:off x="12359005" y="5824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91567</xdr:rowOff>
    </xdr:from>
    <xdr:to>
      <xdr:col>76</xdr:col>
      <xdr:colOff>22225</xdr:colOff>
      <xdr:row>30</xdr:row>
      <xdr:rowOff>146142</xdr:rowOff>
    </xdr:to>
    <xdr:cxnSp macro="">
      <xdr:nvCxnSpPr>
        <xdr:cNvPr id="139" name="直線コネクタ 138">
          <a:extLst>
            <a:ext uri="{FF2B5EF4-FFF2-40B4-BE49-F238E27FC236}">
              <a16:creationId xmlns:a16="http://schemas.microsoft.com/office/drawing/2014/main" id="{F0CE58DF-B4FD-4757-A7E4-CA61D26886C1}"/>
            </a:ext>
          </a:extLst>
        </xdr:cNvPr>
        <xdr:cNvCxnSpPr/>
      </xdr:nvCxnSpPr>
      <xdr:spPr>
        <a:xfrm>
          <a:off x="12409805" y="5875147"/>
          <a:ext cx="619760" cy="54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137784</xdr:rowOff>
    </xdr:from>
    <xdr:ext cx="469744" cy="259045"/>
    <xdr:sp macro="" textlink="">
      <xdr:nvSpPr>
        <xdr:cNvPr id="140" name="n_1aveValue債務償還比率">
          <a:extLst>
            <a:ext uri="{FF2B5EF4-FFF2-40B4-BE49-F238E27FC236}">
              <a16:creationId xmlns:a16="http://schemas.microsoft.com/office/drawing/2014/main" id="{4BC76A67-A288-4F62-8222-2CDAF9BAD915}"/>
            </a:ext>
          </a:extLst>
        </xdr:cNvPr>
        <xdr:cNvSpPr txBox="1"/>
      </xdr:nvSpPr>
      <xdr:spPr>
        <a:xfrm>
          <a:off x="12185092" y="5586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133494</xdr:rowOff>
    </xdr:from>
    <xdr:ext cx="469744" cy="259045"/>
    <xdr:sp macro="" textlink="">
      <xdr:nvSpPr>
        <xdr:cNvPr id="141" name="n_1mainValue債務償還比率">
          <a:extLst>
            <a:ext uri="{FF2B5EF4-FFF2-40B4-BE49-F238E27FC236}">
              <a16:creationId xmlns:a16="http://schemas.microsoft.com/office/drawing/2014/main" id="{FCE54F55-1CB7-493E-944C-6D36CCC64D12}"/>
            </a:ext>
          </a:extLst>
        </xdr:cNvPr>
        <xdr:cNvSpPr txBox="1"/>
      </xdr:nvSpPr>
      <xdr:spPr>
        <a:xfrm>
          <a:off x="12185092" y="5917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2" name="正方形/長方形 141">
          <a:extLst>
            <a:ext uri="{FF2B5EF4-FFF2-40B4-BE49-F238E27FC236}">
              <a16:creationId xmlns:a16="http://schemas.microsoft.com/office/drawing/2014/main" id="{D82B6D6E-83B2-4B39-B280-7B91546DE487}"/>
            </a:ext>
          </a:extLst>
        </xdr:cNvPr>
        <xdr:cNvSpPr/>
      </xdr:nvSpPr>
      <xdr:spPr>
        <a:xfrm>
          <a:off x="1127125" y="781812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3" name="正方形/長方形 142">
          <a:extLst>
            <a:ext uri="{FF2B5EF4-FFF2-40B4-BE49-F238E27FC236}">
              <a16:creationId xmlns:a16="http://schemas.microsoft.com/office/drawing/2014/main" id="{D96ACC52-2A03-4A2E-AA4B-B7A8E5A264A2}"/>
            </a:ext>
          </a:extLst>
        </xdr:cNvPr>
        <xdr:cNvSpPr/>
      </xdr:nvSpPr>
      <xdr:spPr>
        <a:xfrm>
          <a:off x="1127125" y="1153477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4" name="テキスト ボックス 143">
          <a:extLst>
            <a:ext uri="{FF2B5EF4-FFF2-40B4-BE49-F238E27FC236}">
              <a16:creationId xmlns:a16="http://schemas.microsoft.com/office/drawing/2014/main" id="{4420E090-D675-4A90-AA7D-814421D01E08}"/>
            </a:ext>
          </a:extLst>
        </xdr:cNvPr>
        <xdr:cNvSpPr txBox="1"/>
      </xdr:nvSpPr>
      <xdr:spPr>
        <a:xfrm>
          <a:off x="817245" y="8064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5" name="テキスト ボックス 144">
          <a:extLst>
            <a:ext uri="{FF2B5EF4-FFF2-40B4-BE49-F238E27FC236}">
              <a16:creationId xmlns:a16="http://schemas.microsoft.com/office/drawing/2014/main" id="{094BD225-AC1C-4D2A-9F90-9D109FFFE272}"/>
            </a:ext>
          </a:extLst>
        </xdr:cNvPr>
        <xdr:cNvSpPr txBox="1"/>
      </xdr:nvSpPr>
      <xdr:spPr>
        <a:xfrm>
          <a:off x="6156325" y="10674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6" name="テキスト ボックス 145">
          <a:extLst>
            <a:ext uri="{FF2B5EF4-FFF2-40B4-BE49-F238E27FC236}">
              <a16:creationId xmlns:a16="http://schemas.microsoft.com/office/drawing/2014/main" id="{DB5E0945-1630-4455-9F2E-84820654FA4D}"/>
            </a:ext>
          </a:extLst>
        </xdr:cNvPr>
        <xdr:cNvSpPr txBox="1"/>
      </xdr:nvSpPr>
      <xdr:spPr>
        <a:xfrm>
          <a:off x="817245" y="1175575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7" name="テキスト ボックス 146">
          <a:extLst>
            <a:ext uri="{FF2B5EF4-FFF2-40B4-BE49-F238E27FC236}">
              <a16:creationId xmlns:a16="http://schemas.microsoft.com/office/drawing/2014/main" id="{A30EBF5A-1E6B-421B-BD23-52F4B40C343E}"/>
            </a:ext>
          </a:extLst>
        </xdr:cNvPr>
        <xdr:cNvSpPr txBox="1"/>
      </xdr:nvSpPr>
      <xdr:spPr>
        <a:xfrm>
          <a:off x="6156325" y="144506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A596D8B0-663F-4662-907E-0A26E46A3568}"/>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8C16E5D0-644B-407B-9B55-F02E8D206550}"/>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6B98E714-1F64-45CB-8703-CA1C4E29E09E}"/>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5954EAAD-DC44-4A4F-A3D9-E3EAB3AB5EB6}"/>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和歌山県田辺市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C7A9F7E0-6BDC-4221-BC8A-D021ECDA372B}"/>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10E76841-8C96-4E6E-8F4C-7179AD16661D}"/>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6B44ABBD-144C-445F-A525-690230091CEF}"/>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B2ED26F1-B3F7-4A8C-9E9C-DD500E904FFB}"/>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28F67A75-E22D-41DB-9C5A-105314BA5220}"/>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95B0AD22-F2DD-43C0-B5B5-2B1E71769101}"/>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74,250
73,990
1,026.91
44,492,458
43,015,817
1,207,087
23,476,030
49,031,924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5A17E7C5-E1AB-47E6-AE80-56EB2EBAF435}"/>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352725C5-AD68-429A-AD0E-170F001931D6}"/>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6919F8E9-6DD9-4B63-8865-07B9858FE8FC}"/>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C8A9255A-136A-44F1-9F0A-8370C5847925}"/>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69D3D8B2-5DCD-46D4-88CC-F5EB99AB9FA2}"/>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A90B4527-1F42-46E6-8223-784B2BF61299}"/>
            </a:ext>
          </a:extLst>
        </xdr:cNvPr>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52C2C432-F237-4F28-B365-79D0E4470F08}"/>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70E97345-300E-4769-A78E-77C0B37D2977}"/>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80E00924-F308-4BD7-AE33-DD027621E71C}"/>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9876AB92-42AE-448E-98A8-2A7DBA532551}"/>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CF25EE10-49F1-4989-827F-8A2DD72E7BE8}"/>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B728770-EEBB-40BD-BC48-2B2CE55AB9E4}"/>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126194E6-C935-45BB-AFB5-E8317D0EFEE7}"/>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7BA8A916-A2B0-4A05-A75D-109A459528E9}"/>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5858921E-0488-41E8-B297-3E54C1186140}"/>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5FEFF05-643E-4367-91FA-05F947093C8A}"/>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CE63D773-F96A-4845-90F7-AA0FDBA0904D}"/>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2888FF1A-7046-417A-8B84-D631B5BCBE9A}"/>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D6C4497C-96C5-4F83-BED3-F9CC71E05147}"/>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A4747AA7-059D-4397-BABC-E45692B33F1F}"/>
            </a:ext>
          </a:extLst>
        </xdr:cNvPr>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66962DD0-9C5A-4DA8-B95A-0D011711CF7F}"/>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6B7939F2-8D19-4785-A1B1-4AC38FDC4515}"/>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4B33CBC9-90CF-4D38-93D0-8085F9AEAE8F}"/>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5F68E7FB-0F2E-45DE-A4EC-D4A197A1ED9E}"/>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1D60D948-CD6C-4984-BBA0-38B5FDA75926}"/>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5D74467-955B-4DD1-9C95-767CD674A758}"/>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E0CCCAE1-C2BB-47F9-BF33-97D10122B766}"/>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DC5B4BED-CC17-4B2A-881F-7A0ED2A16018}"/>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D9F85DF8-83E0-4058-B6CA-812798DF621E}"/>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1D3D186A-9D3A-4188-AE5D-BB226E29E02E}"/>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4F3C0664-08C1-471C-A870-8A7771C914AD}"/>
            </a:ext>
          </a:extLst>
        </xdr:cNvPr>
        <xdr:cNvSpPr txBox="1"/>
      </xdr:nvSpPr>
      <xdr:spPr>
        <a:xfrm>
          <a:off x="377341" y="731394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D325F7A0-36E9-4347-8E3D-3E3905B494C0}"/>
            </a:ext>
          </a:extLst>
        </xdr:cNvPr>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67FD8BF9-2512-4D70-979F-964808FFA8BC}"/>
            </a:ext>
          </a:extLst>
        </xdr:cNvPr>
        <xdr:cNvSpPr txBox="1"/>
      </xdr:nvSpPr>
      <xdr:spPr>
        <a:xfrm>
          <a:off x="33608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47A1740F-81BC-461C-981A-53F07D9E8F5A}"/>
            </a:ext>
          </a:extLst>
        </xdr:cNvPr>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A026EFAC-6C2D-45F5-A01E-E4E17FC448FA}"/>
            </a:ext>
          </a:extLst>
        </xdr:cNvPr>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7EDD9D9F-F94B-4EBA-B63A-E6567289EA87}"/>
            </a:ext>
          </a:extLst>
        </xdr:cNvPr>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6FA2121D-1AA3-440F-8343-36146576307B}"/>
            </a:ext>
          </a:extLst>
        </xdr:cNvPr>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1D438FCF-CDB7-4A28-ACB7-5DE07FBE9200}"/>
            </a:ext>
          </a:extLst>
        </xdr:cNvPr>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A7BEED50-1E0A-4795-AFCF-CF6B828B493D}"/>
            </a:ext>
          </a:extLst>
        </xdr:cNvPr>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408351DB-31D8-4A51-9909-073C522D943B}"/>
            </a:ext>
          </a:extLst>
        </xdr:cNvPr>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F72491E4-297C-4599-8F70-001CB66B728A}"/>
            </a:ext>
          </a:extLst>
        </xdr:cNvPr>
        <xdr:cNvSpPr txBox="1"/>
      </xdr:nvSpPr>
      <xdr:spPr>
        <a:xfrm>
          <a:off x="27196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4F59A288-1607-4622-B65B-904630AD16FF}"/>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40E39962-0624-416C-983A-81FA405015E4}"/>
            </a:ext>
          </a:extLst>
        </xdr:cNvPr>
        <xdr:cNvSpPr txBox="1"/>
      </xdr:nvSpPr>
      <xdr:spPr>
        <a:xfrm>
          <a:off x="27196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6DE824F3-89E1-4B3E-8109-42403C064522}"/>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83820</xdr:rowOff>
    </xdr:from>
    <xdr:to>
      <xdr:col>24</xdr:col>
      <xdr:colOff>62865</xdr:colOff>
      <xdr:row>42</xdr:row>
      <xdr:rowOff>74295</xdr:rowOff>
    </xdr:to>
    <xdr:cxnSp macro="">
      <xdr:nvCxnSpPr>
        <xdr:cNvPr id="56" name="直線コネクタ 55">
          <a:extLst>
            <a:ext uri="{FF2B5EF4-FFF2-40B4-BE49-F238E27FC236}">
              <a16:creationId xmlns:a16="http://schemas.microsoft.com/office/drawing/2014/main" id="{DECAC24B-8868-4F4D-8BB7-DFE1EBC81CC6}"/>
            </a:ext>
          </a:extLst>
        </xdr:cNvPr>
        <xdr:cNvCxnSpPr/>
      </xdr:nvCxnSpPr>
      <xdr:spPr>
        <a:xfrm flipV="1">
          <a:off x="4086225" y="5615940"/>
          <a:ext cx="0" cy="14992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78122</xdr:rowOff>
    </xdr:from>
    <xdr:ext cx="405111" cy="259045"/>
    <xdr:sp macro="" textlink="">
      <xdr:nvSpPr>
        <xdr:cNvPr id="57" name="【道路】&#10;有形固定資産減価償却率最小値テキスト">
          <a:extLst>
            <a:ext uri="{FF2B5EF4-FFF2-40B4-BE49-F238E27FC236}">
              <a16:creationId xmlns:a16="http://schemas.microsoft.com/office/drawing/2014/main" id="{B29B0133-7A65-4ED8-821C-E9C6FC54EA7C}"/>
            </a:ext>
          </a:extLst>
        </xdr:cNvPr>
        <xdr:cNvSpPr txBox="1"/>
      </xdr:nvSpPr>
      <xdr:spPr>
        <a:xfrm>
          <a:off x="4124960" y="711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74295</xdr:rowOff>
    </xdr:from>
    <xdr:to>
      <xdr:col>24</xdr:col>
      <xdr:colOff>152400</xdr:colOff>
      <xdr:row>42</xdr:row>
      <xdr:rowOff>74295</xdr:rowOff>
    </xdr:to>
    <xdr:cxnSp macro="">
      <xdr:nvCxnSpPr>
        <xdr:cNvPr id="58" name="直線コネクタ 57">
          <a:extLst>
            <a:ext uri="{FF2B5EF4-FFF2-40B4-BE49-F238E27FC236}">
              <a16:creationId xmlns:a16="http://schemas.microsoft.com/office/drawing/2014/main" id="{CAD56279-7182-435F-A351-6ABCFC4603C1}"/>
            </a:ext>
          </a:extLst>
        </xdr:cNvPr>
        <xdr:cNvCxnSpPr/>
      </xdr:nvCxnSpPr>
      <xdr:spPr>
        <a:xfrm>
          <a:off x="4020820" y="71151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30497</xdr:rowOff>
    </xdr:from>
    <xdr:ext cx="405111" cy="259045"/>
    <xdr:sp macro="" textlink="">
      <xdr:nvSpPr>
        <xdr:cNvPr id="59" name="【道路】&#10;有形固定資産減価償却率最大値テキスト">
          <a:extLst>
            <a:ext uri="{FF2B5EF4-FFF2-40B4-BE49-F238E27FC236}">
              <a16:creationId xmlns:a16="http://schemas.microsoft.com/office/drawing/2014/main" id="{CAE10ACD-3331-4C03-A834-BA7B2E63BCD8}"/>
            </a:ext>
          </a:extLst>
        </xdr:cNvPr>
        <xdr:cNvSpPr txBox="1"/>
      </xdr:nvSpPr>
      <xdr:spPr>
        <a:xfrm>
          <a:off x="4124960" y="539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83820</xdr:rowOff>
    </xdr:from>
    <xdr:to>
      <xdr:col>24</xdr:col>
      <xdr:colOff>152400</xdr:colOff>
      <xdr:row>33</xdr:row>
      <xdr:rowOff>83820</xdr:rowOff>
    </xdr:to>
    <xdr:cxnSp macro="">
      <xdr:nvCxnSpPr>
        <xdr:cNvPr id="60" name="直線コネクタ 59">
          <a:extLst>
            <a:ext uri="{FF2B5EF4-FFF2-40B4-BE49-F238E27FC236}">
              <a16:creationId xmlns:a16="http://schemas.microsoft.com/office/drawing/2014/main" id="{5878C2E6-0D52-4AFC-B1D2-B282139C18D3}"/>
            </a:ext>
          </a:extLst>
        </xdr:cNvPr>
        <xdr:cNvCxnSpPr/>
      </xdr:nvCxnSpPr>
      <xdr:spPr>
        <a:xfrm>
          <a:off x="4020820" y="56159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57802</xdr:rowOff>
    </xdr:from>
    <xdr:ext cx="405111" cy="259045"/>
    <xdr:sp macro="" textlink="">
      <xdr:nvSpPr>
        <xdr:cNvPr id="61" name="【道路】&#10;有形固定資産減価償却率平均値テキスト">
          <a:extLst>
            <a:ext uri="{FF2B5EF4-FFF2-40B4-BE49-F238E27FC236}">
              <a16:creationId xmlns:a16="http://schemas.microsoft.com/office/drawing/2014/main" id="{D2B6515C-F878-422D-86EB-01DAA3E51A89}"/>
            </a:ext>
          </a:extLst>
        </xdr:cNvPr>
        <xdr:cNvSpPr txBox="1"/>
      </xdr:nvSpPr>
      <xdr:spPr>
        <a:xfrm>
          <a:off x="4124960" y="60928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34925</xdr:rowOff>
    </xdr:from>
    <xdr:to>
      <xdr:col>24</xdr:col>
      <xdr:colOff>114300</xdr:colOff>
      <xdr:row>37</xdr:row>
      <xdr:rowOff>136525</xdr:rowOff>
    </xdr:to>
    <xdr:sp macro="" textlink="">
      <xdr:nvSpPr>
        <xdr:cNvPr id="62" name="フローチャート: 判断 61">
          <a:extLst>
            <a:ext uri="{FF2B5EF4-FFF2-40B4-BE49-F238E27FC236}">
              <a16:creationId xmlns:a16="http://schemas.microsoft.com/office/drawing/2014/main" id="{E6C91968-AB97-4C02-A197-F916226A25A4}"/>
            </a:ext>
          </a:extLst>
        </xdr:cNvPr>
        <xdr:cNvSpPr/>
      </xdr:nvSpPr>
      <xdr:spPr>
        <a:xfrm>
          <a:off x="4036060" y="623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88265</xdr:rowOff>
    </xdr:from>
    <xdr:to>
      <xdr:col>20</xdr:col>
      <xdr:colOff>38100</xdr:colOff>
      <xdr:row>38</xdr:row>
      <xdr:rowOff>18415</xdr:rowOff>
    </xdr:to>
    <xdr:sp macro="" textlink="">
      <xdr:nvSpPr>
        <xdr:cNvPr id="63" name="フローチャート: 判断 62">
          <a:extLst>
            <a:ext uri="{FF2B5EF4-FFF2-40B4-BE49-F238E27FC236}">
              <a16:creationId xmlns:a16="http://schemas.microsoft.com/office/drawing/2014/main" id="{2F064F4D-E24F-46B5-9962-200C470BEECF}"/>
            </a:ext>
          </a:extLst>
        </xdr:cNvPr>
        <xdr:cNvSpPr/>
      </xdr:nvSpPr>
      <xdr:spPr>
        <a:xfrm>
          <a:off x="3312160" y="629094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111125</xdr:rowOff>
    </xdr:from>
    <xdr:to>
      <xdr:col>15</xdr:col>
      <xdr:colOff>101600</xdr:colOff>
      <xdr:row>38</xdr:row>
      <xdr:rowOff>41275</xdr:rowOff>
    </xdr:to>
    <xdr:sp macro="" textlink="">
      <xdr:nvSpPr>
        <xdr:cNvPr id="64" name="フローチャート: 判断 63">
          <a:extLst>
            <a:ext uri="{FF2B5EF4-FFF2-40B4-BE49-F238E27FC236}">
              <a16:creationId xmlns:a16="http://schemas.microsoft.com/office/drawing/2014/main" id="{129D0B8E-8550-49C5-92EA-5AE1A78253A3}"/>
            </a:ext>
          </a:extLst>
        </xdr:cNvPr>
        <xdr:cNvSpPr/>
      </xdr:nvSpPr>
      <xdr:spPr>
        <a:xfrm>
          <a:off x="2514600" y="63138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27305</xdr:rowOff>
    </xdr:from>
    <xdr:to>
      <xdr:col>10</xdr:col>
      <xdr:colOff>165100</xdr:colOff>
      <xdr:row>38</xdr:row>
      <xdr:rowOff>128905</xdr:rowOff>
    </xdr:to>
    <xdr:sp macro="" textlink="">
      <xdr:nvSpPr>
        <xdr:cNvPr id="65" name="フローチャート: 判断 64">
          <a:extLst>
            <a:ext uri="{FF2B5EF4-FFF2-40B4-BE49-F238E27FC236}">
              <a16:creationId xmlns:a16="http://schemas.microsoft.com/office/drawing/2014/main" id="{ED2B74A2-DDAB-4631-90A1-F7D865D339C9}"/>
            </a:ext>
          </a:extLst>
        </xdr:cNvPr>
        <xdr:cNvSpPr/>
      </xdr:nvSpPr>
      <xdr:spPr>
        <a:xfrm>
          <a:off x="17399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B4E81B6-8E1B-45CE-B374-8AA3A8D6C0DF}"/>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880109C7-A354-470B-AAE3-BF4B1990FD68}"/>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9BFA31D8-3E70-4E86-AE9A-873D71AB256D}"/>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9A5B10C4-A114-40F0-B27E-E88C7BC1CC2F}"/>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CDDFF595-83C9-439B-ADD6-F07C99A30B6A}"/>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52070</xdr:rowOff>
    </xdr:from>
    <xdr:to>
      <xdr:col>24</xdr:col>
      <xdr:colOff>114300</xdr:colOff>
      <xdr:row>38</xdr:row>
      <xdr:rowOff>153670</xdr:rowOff>
    </xdr:to>
    <xdr:sp macro="" textlink="">
      <xdr:nvSpPr>
        <xdr:cNvPr id="71" name="楕円 70">
          <a:extLst>
            <a:ext uri="{FF2B5EF4-FFF2-40B4-BE49-F238E27FC236}">
              <a16:creationId xmlns:a16="http://schemas.microsoft.com/office/drawing/2014/main" id="{0EC69C4B-3BA2-4851-A170-801BB0779A39}"/>
            </a:ext>
          </a:extLst>
        </xdr:cNvPr>
        <xdr:cNvSpPr/>
      </xdr:nvSpPr>
      <xdr:spPr>
        <a:xfrm>
          <a:off x="4036060" y="642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30497</xdr:rowOff>
    </xdr:from>
    <xdr:ext cx="405111" cy="259045"/>
    <xdr:sp macro="" textlink="">
      <xdr:nvSpPr>
        <xdr:cNvPr id="72" name="【道路】&#10;有形固定資産減価償却率該当値テキスト">
          <a:extLst>
            <a:ext uri="{FF2B5EF4-FFF2-40B4-BE49-F238E27FC236}">
              <a16:creationId xmlns:a16="http://schemas.microsoft.com/office/drawing/2014/main" id="{362E8907-8A18-464D-A30C-5D9C981E6F4B}"/>
            </a:ext>
          </a:extLst>
        </xdr:cNvPr>
        <xdr:cNvSpPr txBox="1"/>
      </xdr:nvSpPr>
      <xdr:spPr>
        <a:xfrm>
          <a:off x="4124960" y="6400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82550</xdr:rowOff>
    </xdr:from>
    <xdr:to>
      <xdr:col>20</xdr:col>
      <xdr:colOff>38100</xdr:colOff>
      <xdr:row>39</xdr:row>
      <xdr:rowOff>12700</xdr:rowOff>
    </xdr:to>
    <xdr:sp macro="" textlink="">
      <xdr:nvSpPr>
        <xdr:cNvPr id="73" name="楕円 72">
          <a:extLst>
            <a:ext uri="{FF2B5EF4-FFF2-40B4-BE49-F238E27FC236}">
              <a16:creationId xmlns:a16="http://schemas.microsoft.com/office/drawing/2014/main" id="{9E16033F-930C-4766-AC25-360DF088F600}"/>
            </a:ext>
          </a:extLst>
        </xdr:cNvPr>
        <xdr:cNvSpPr/>
      </xdr:nvSpPr>
      <xdr:spPr>
        <a:xfrm>
          <a:off x="3312160" y="64528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102870</xdr:rowOff>
    </xdr:from>
    <xdr:to>
      <xdr:col>24</xdr:col>
      <xdr:colOff>63500</xdr:colOff>
      <xdr:row>38</xdr:row>
      <xdr:rowOff>133350</xdr:rowOff>
    </xdr:to>
    <xdr:cxnSp macro="">
      <xdr:nvCxnSpPr>
        <xdr:cNvPr id="74" name="直線コネクタ 73">
          <a:extLst>
            <a:ext uri="{FF2B5EF4-FFF2-40B4-BE49-F238E27FC236}">
              <a16:creationId xmlns:a16="http://schemas.microsoft.com/office/drawing/2014/main" id="{12B320B1-1D02-4A9C-A35C-8B397FCD4F3F}"/>
            </a:ext>
          </a:extLst>
        </xdr:cNvPr>
        <xdr:cNvCxnSpPr/>
      </xdr:nvCxnSpPr>
      <xdr:spPr>
        <a:xfrm flipV="1">
          <a:off x="3355340" y="6473190"/>
          <a:ext cx="73152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116840</xdr:rowOff>
    </xdr:from>
    <xdr:to>
      <xdr:col>15</xdr:col>
      <xdr:colOff>101600</xdr:colOff>
      <xdr:row>39</xdr:row>
      <xdr:rowOff>46990</xdr:rowOff>
    </xdr:to>
    <xdr:sp macro="" textlink="">
      <xdr:nvSpPr>
        <xdr:cNvPr id="75" name="楕円 74">
          <a:extLst>
            <a:ext uri="{FF2B5EF4-FFF2-40B4-BE49-F238E27FC236}">
              <a16:creationId xmlns:a16="http://schemas.microsoft.com/office/drawing/2014/main" id="{BD5980AB-272E-4162-A033-B1B5C4E0E5E7}"/>
            </a:ext>
          </a:extLst>
        </xdr:cNvPr>
        <xdr:cNvSpPr/>
      </xdr:nvSpPr>
      <xdr:spPr>
        <a:xfrm>
          <a:off x="2514600" y="64871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133350</xdr:rowOff>
    </xdr:from>
    <xdr:to>
      <xdr:col>19</xdr:col>
      <xdr:colOff>177800</xdr:colOff>
      <xdr:row>38</xdr:row>
      <xdr:rowOff>167640</xdr:rowOff>
    </xdr:to>
    <xdr:cxnSp macro="">
      <xdr:nvCxnSpPr>
        <xdr:cNvPr id="76" name="直線コネクタ 75">
          <a:extLst>
            <a:ext uri="{FF2B5EF4-FFF2-40B4-BE49-F238E27FC236}">
              <a16:creationId xmlns:a16="http://schemas.microsoft.com/office/drawing/2014/main" id="{9C07CD02-202F-41FF-81D9-1939C91D7E53}"/>
            </a:ext>
          </a:extLst>
        </xdr:cNvPr>
        <xdr:cNvCxnSpPr/>
      </xdr:nvCxnSpPr>
      <xdr:spPr>
        <a:xfrm flipV="1">
          <a:off x="2565400" y="6503670"/>
          <a:ext cx="78994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153035</xdr:rowOff>
    </xdr:from>
    <xdr:to>
      <xdr:col>10</xdr:col>
      <xdr:colOff>165100</xdr:colOff>
      <xdr:row>39</xdr:row>
      <xdr:rowOff>83185</xdr:rowOff>
    </xdr:to>
    <xdr:sp macro="" textlink="">
      <xdr:nvSpPr>
        <xdr:cNvPr id="77" name="楕円 76">
          <a:extLst>
            <a:ext uri="{FF2B5EF4-FFF2-40B4-BE49-F238E27FC236}">
              <a16:creationId xmlns:a16="http://schemas.microsoft.com/office/drawing/2014/main" id="{0DF4E2D9-5A7F-4029-8CD0-5387A36A7A1B}"/>
            </a:ext>
          </a:extLst>
        </xdr:cNvPr>
        <xdr:cNvSpPr/>
      </xdr:nvSpPr>
      <xdr:spPr>
        <a:xfrm>
          <a:off x="1739900" y="65233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167640</xdr:rowOff>
    </xdr:from>
    <xdr:to>
      <xdr:col>15</xdr:col>
      <xdr:colOff>50800</xdr:colOff>
      <xdr:row>39</xdr:row>
      <xdr:rowOff>32385</xdr:rowOff>
    </xdr:to>
    <xdr:cxnSp macro="">
      <xdr:nvCxnSpPr>
        <xdr:cNvPr id="78" name="直線コネクタ 77">
          <a:extLst>
            <a:ext uri="{FF2B5EF4-FFF2-40B4-BE49-F238E27FC236}">
              <a16:creationId xmlns:a16="http://schemas.microsoft.com/office/drawing/2014/main" id="{A74B13FC-5F9E-41EF-821A-9CD7B09965E0}"/>
            </a:ext>
          </a:extLst>
        </xdr:cNvPr>
        <xdr:cNvCxnSpPr/>
      </xdr:nvCxnSpPr>
      <xdr:spPr>
        <a:xfrm flipV="1">
          <a:off x="1790700" y="6537960"/>
          <a:ext cx="7747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34942</xdr:rowOff>
    </xdr:from>
    <xdr:ext cx="405111" cy="259045"/>
    <xdr:sp macro="" textlink="">
      <xdr:nvSpPr>
        <xdr:cNvPr id="79" name="n_1aveValue【道路】&#10;有形固定資産減価償却率">
          <a:extLst>
            <a:ext uri="{FF2B5EF4-FFF2-40B4-BE49-F238E27FC236}">
              <a16:creationId xmlns:a16="http://schemas.microsoft.com/office/drawing/2014/main" id="{0684D184-B00D-4433-9930-8BF25397D077}"/>
            </a:ext>
          </a:extLst>
        </xdr:cNvPr>
        <xdr:cNvSpPr txBox="1"/>
      </xdr:nvSpPr>
      <xdr:spPr>
        <a:xfrm>
          <a:off x="3170564" y="606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57802</xdr:rowOff>
    </xdr:from>
    <xdr:ext cx="405111" cy="259045"/>
    <xdr:sp macro="" textlink="">
      <xdr:nvSpPr>
        <xdr:cNvPr id="80" name="n_2aveValue【道路】&#10;有形固定資産減価償却率">
          <a:extLst>
            <a:ext uri="{FF2B5EF4-FFF2-40B4-BE49-F238E27FC236}">
              <a16:creationId xmlns:a16="http://schemas.microsoft.com/office/drawing/2014/main" id="{1227712F-132A-4A7D-9CC5-B4C483C27D75}"/>
            </a:ext>
          </a:extLst>
        </xdr:cNvPr>
        <xdr:cNvSpPr txBox="1"/>
      </xdr:nvSpPr>
      <xdr:spPr>
        <a:xfrm>
          <a:off x="2385704" y="609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145432</xdr:rowOff>
    </xdr:from>
    <xdr:ext cx="405111" cy="259045"/>
    <xdr:sp macro="" textlink="">
      <xdr:nvSpPr>
        <xdr:cNvPr id="81" name="n_3aveValue【道路】&#10;有形固定資産減価償却率">
          <a:extLst>
            <a:ext uri="{FF2B5EF4-FFF2-40B4-BE49-F238E27FC236}">
              <a16:creationId xmlns:a16="http://schemas.microsoft.com/office/drawing/2014/main" id="{C39D5D84-589A-4DCE-8B56-C98D1889472C}"/>
            </a:ext>
          </a:extLst>
        </xdr:cNvPr>
        <xdr:cNvSpPr txBox="1"/>
      </xdr:nvSpPr>
      <xdr:spPr>
        <a:xfrm>
          <a:off x="1611004" y="618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3827</xdr:rowOff>
    </xdr:from>
    <xdr:ext cx="405111" cy="259045"/>
    <xdr:sp macro="" textlink="">
      <xdr:nvSpPr>
        <xdr:cNvPr id="82" name="n_1mainValue【道路】&#10;有形固定資産減価償却率">
          <a:extLst>
            <a:ext uri="{FF2B5EF4-FFF2-40B4-BE49-F238E27FC236}">
              <a16:creationId xmlns:a16="http://schemas.microsoft.com/office/drawing/2014/main" id="{3F245F7B-E286-4356-AD71-437D8D0C7348}"/>
            </a:ext>
          </a:extLst>
        </xdr:cNvPr>
        <xdr:cNvSpPr txBox="1"/>
      </xdr:nvSpPr>
      <xdr:spPr>
        <a:xfrm>
          <a:off x="3170564"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38117</xdr:rowOff>
    </xdr:from>
    <xdr:ext cx="405111" cy="259045"/>
    <xdr:sp macro="" textlink="">
      <xdr:nvSpPr>
        <xdr:cNvPr id="83" name="n_2mainValue【道路】&#10;有形固定資産減価償却率">
          <a:extLst>
            <a:ext uri="{FF2B5EF4-FFF2-40B4-BE49-F238E27FC236}">
              <a16:creationId xmlns:a16="http://schemas.microsoft.com/office/drawing/2014/main" id="{824CBDF7-FF78-4EF6-A35C-5F93B109F1D0}"/>
            </a:ext>
          </a:extLst>
        </xdr:cNvPr>
        <xdr:cNvSpPr txBox="1"/>
      </xdr:nvSpPr>
      <xdr:spPr>
        <a:xfrm>
          <a:off x="2385704"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74312</xdr:rowOff>
    </xdr:from>
    <xdr:ext cx="405111" cy="259045"/>
    <xdr:sp macro="" textlink="">
      <xdr:nvSpPr>
        <xdr:cNvPr id="84" name="n_3mainValue【道路】&#10;有形固定資産減価償却率">
          <a:extLst>
            <a:ext uri="{FF2B5EF4-FFF2-40B4-BE49-F238E27FC236}">
              <a16:creationId xmlns:a16="http://schemas.microsoft.com/office/drawing/2014/main" id="{68B09049-3053-4DC0-8BE2-18E37D10A706}"/>
            </a:ext>
          </a:extLst>
        </xdr:cNvPr>
        <xdr:cNvSpPr txBox="1"/>
      </xdr:nvSpPr>
      <xdr:spPr>
        <a:xfrm>
          <a:off x="1611004" y="661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a:extLst>
            <a:ext uri="{FF2B5EF4-FFF2-40B4-BE49-F238E27FC236}">
              <a16:creationId xmlns:a16="http://schemas.microsoft.com/office/drawing/2014/main" id="{BA17E691-062E-491F-A781-6932A35A6337}"/>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a:extLst>
            <a:ext uri="{FF2B5EF4-FFF2-40B4-BE49-F238E27FC236}">
              <a16:creationId xmlns:a16="http://schemas.microsoft.com/office/drawing/2014/main" id="{F45860AA-7293-4AA5-AF14-C6582F42856D}"/>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a:extLst>
            <a:ext uri="{FF2B5EF4-FFF2-40B4-BE49-F238E27FC236}">
              <a16:creationId xmlns:a16="http://schemas.microsoft.com/office/drawing/2014/main" id="{74644A17-C2F3-4F66-8123-24E9DC0780D5}"/>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a:extLst>
            <a:ext uri="{FF2B5EF4-FFF2-40B4-BE49-F238E27FC236}">
              <a16:creationId xmlns:a16="http://schemas.microsoft.com/office/drawing/2014/main" id="{93B256D4-FDB7-4318-9EF5-EE81EF080A6B}"/>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a:extLst>
            <a:ext uri="{FF2B5EF4-FFF2-40B4-BE49-F238E27FC236}">
              <a16:creationId xmlns:a16="http://schemas.microsoft.com/office/drawing/2014/main" id="{9AA40A9A-935A-489A-AF8D-84F797AF592C}"/>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a:extLst>
            <a:ext uri="{FF2B5EF4-FFF2-40B4-BE49-F238E27FC236}">
              <a16:creationId xmlns:a16="http://schemas.microsoft.com/office/drawing/2014/main" id="{19CE2DFE-01BA-4801-8249-ABCFA2907CA8}"/>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a:extLst>
            <a:ext uri="{FF2B5EF4-FFF2-40B4-BE49-F238E27FC236}">
              <a16:creationId xmlns:a16="http://schemas.microsoft.com/office/drawing/2014/main" id="{C66C8418-CF05-41BF-81F2-CADDAB58CF2C}"/>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a:extLst>
            <a:ext uri="{FF2B5EF4-FFF2-40B4-BE49-F238E27FC236}">
              <a16:creationId xmlns:a16="http://schemas.microsoft.com/office/drawing/2014/main" id="{9F4A60B5-3F17-4724-BC16-F79A98CBE6EF}"/>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a:extLst>
            <a:ext uri="{FF2B5EF4-FFF2-40B4-BE49-F238E27FC236}">
              <a16:creationId xmlns:a16="http://schemas.microsoft.com/office/drawing/2014/main" id="{38A97BA0-EE87-4339-84CF-7D04082AFD42}"/>
            </a:ext>
          </a:extLst>
        </xdr:cNvPr>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a:extLst>
            <a:ext uri="{FF2B5EF4-FFF2-40B4-BE49-F238E27FC236}">
              <a16:creationId xmlns:a16="http://schemas.microsoft.com/office/drawing/2014/main" id="{C07ADB80-9594-469B-866B-E2AB60D37A11}"/>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5" name="直線コネクタ 94">
          <a:extLst>
            <a:ext uri="{FF2B5EF4-FFF2-40B4-BE49-F238E27FC236}">
              <a16:creationId xmlns:a16="http://schemas.microsoft.com/office/drawing/2014/main" id="{616FBF61-D004-445C-802B-47BD23EEAE66}"/>
            </a:ext>
          </a:extLst>
        </xdr:cNvPr>
        <xdr:cNvCxnSpPr/>
      </xdr:nvCxnSpPr>
      <xdr:spPr>
        <a:xfrm>
          <a:off x="5826760" y="713340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6" name="テキスト ボックス 95">
          <a:extLst>
            <a:ext uri="{FF2B5EF4-FFF2-40B4-BE49-F238E27FC236}">
              <a16:creationId xmlns:a16="http://schemas.microsoft.com/office/drawing/2014/main" id="{2460305A-35EB-4937-81C9-9AAD46F97609}"/>
            </a:ext>
          </a:extLst>
        </xdr:cNvPr>
        <xdr:cNvSpPr txBox="1"/>
      </xdr:nvSpPr>
      <xdr:spPr>
        <a:xfrm>
          <a:off x="54053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7" name="直線コネクタ 96">
          <a:extLst>
            <a:ext uri="{FF2B5EF4-FFF2-40B4-BE49-F238E27FC236}">
              <a16:creationId xmlns:a16="http://schemas.microsoft.com/office/drawing/2014/main" id="{62D4CBED-779B-4786-A989-41918212AF8F}"/>
            </a:ext>
          </a:extLst>
        </xdr:cNvPr>
        <xdr:cNvCxnSpPr/>
      </xdr:nvCxnSpPr>
      <xdr:spPr>
        <a:xfrm>
          <a:off x="5826760" y="681445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8" name="テキスト ボックス 97">
          <a:extLst>
            <a:ext uri="{FF2B5EF4-FFF2-40B4-BE49-F238E27FC236}">
              <a16:creationId xmlns:a16="http://schemas.microsoft.com/office/drawing/2014/main" id="{B6A11BBE-F952-403A-BA88-C8AC5C14A475}"/>
            </a:ext>
          </a:extLst>
        </xdr:cNvPr>
        <xdr:cNvSpPr txBox="1"/>
      </xdr:nvSpPr>
      <xdr:spPr>
        <a:xfrm>
          <a:off x="5364041" y="667604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9" name="直線コネクタ 98">
          <a:extLst>
            <a:ext uri="{FF2B5EF4-FFF2-40B4-BE49-F238E27FC236}">
              <a16:creationId xmlns:a16="http://schemas.microsoft.com/office/drawing/2014/main" id="{72A998CC-661B-4D07-B8C7-97A4E86D3164}"/>
            </a:ext>
          </a:extLst>
        </xdr:cNvPr>
        <xdr:cNvCxnSpPr/>
      </xdr:nvCxnSpPr>
      <xdr:spPr>
        <a:xfrm>
          <a:off x="5826760" y="649550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0" name="テキスト ボックス 99">
          <a:extLst>
            <a:ext uri="{FF2B5EF4-FFF2-40B4-BE49-F238E27FC236}">
              <a16:creationId xmlns:a16="http://schemas.microsoft.com/office/drawing/2014/main" id="{A0B003B1-69F2-4986-BA52-F76B6C5AAA50}"/>
            </a:ext>
          </a:extLst>
        </xdr:cNvPr>
        <xdr:cNvSpPr txBox="1"/>
      </xdr:nvSpPr>
      <xdr:spPr>
        <a:xfrm>
          <a:off x="5364041" y="63570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1" name="直線コネクタ 100">
          <a:extLst>
            <a:ext uri="{FF2B5EF4-FFF2-40B4-BE49-F238E27FC236}">
              <a16:creationId xmlns:a16="http://schemas.microsoft.com/office/drawing/2014/main" id="{351B86BC-8DBB-4BEE-9BD7-5F4FE0B90A90}"/>
            </a:ext>
          </a:extLst>
        </xdr:cNvPr>
        <xdr:cNvCxnSpPr/>
      </xdr:nvCxnSpPr>
      <xdr:spPr>
        <a:xfrm>
          <a:off x="5826760" y="617655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2" name="テキスト ボックス 101">
          <a:extLst>
            <a:ext uri="{FF2B5EF4-FFF2-40B4-BE49-F238E27FC236}">
              <a16:creationId xmlns:a16="http://schemas.microsoft.com/office/drawing/2014/main" id="{1B25115A-3606-4B38-8522-19E10DB28234}"/>
            </a:ext>
          </a:extLst>
        </xdr:cNvPr>
        <xdr:cNvSpPr txBox="1"/>
      </xdr:nvSpPr>
      <xdr:spPr>
        <a:xfrm>
          <a:off x="5364041" y="603814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3" name="直線コネクタ 102">
          <a:extLst>
            <a:ext uri="{FF2B5EF4-FFF2-40B4-BE49-F238E27FC236}">
              <a16:creationId xmlns:a16="http://schemas.microsoft.com/office/drawing/2014/main" id="{4525B7A8-4916-49E2-918E-971FEC2D1D01}"/>
            </a:ext>
          </a:extLst>
        </xdr:cNvPr>
        <xdr:cNvCxnSpPr/>
      </xdr:nvCxnSpPr>
      <xdr:spPr>
        <a:xfrm>
          <a:off x="5826760" y="585760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4" name="テキスト ボックス 103">
          <a:extLst>
            <a:ext uri="{FF2B5EF4-FFF2-40B4-BE49-F238E27FC236}">
              <a16:creationId xmlns:a16="http://schemas.microsoft.com/office/drawing/2014/main" id="{6580CA32-DA6A-426F-83AC-64BE3A921FF9}"/>
            </a:ext>
          </a:extLst>
        </xdr:cNvPr>
        <xdr:cNvSpPr txBox="1"/>
      </xdr:nvSpPr>
      <xdr:spPr>
        <a:xfrm>
          <a:off x="5364041" y="571538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5" name="直線コネクタ 104">
          <a:extLst>
            <a:ext uri="{FF2B5EF4-FFF2-40B4-BE49-F238E27FC236}">
              <a16:creationId xmlns:a16="http://schemas.microsoft.com/office/drawing/2014/main" id="{7B9AA60E-C89D-4918-BAD9-D582CC703347}"/>
            </a:ext>
          </a:extLst>
        </xdr:cNvPr>
        <xdr:cNvCxnSpPr/>
      </xdr:nvCxnSpPr>
      <xdr:spPr>
        <a:xfrm>
          <a:off x="5826760" y="553484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06" name="テキスト ボックス 105">
          <a:extLst>
            <a:ext uri="{FF2B5EF4-FFF2-40B4-BE49-F238E27FC236}">
              <a16:creationId xmlns:a16="http://schemas.microsoft.com/office/drawing/2014/main" id="{7C698D26-8A1F-404E-A13F-026E638C2EF6}"/>
            </a:ext>
          </a:extLst>
        </xdr:cNvPr>
        <xdr:cNvSpPr txBox="1"/>
      </xdr:nvSpPr>
      <xdr:spPr>
        <a:xfrm>
          <a:off x="5364041" y="539642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a:extLst>
            <a:ext uri="{FF2B5EF4-FFF2-40B4-BE49-F238E27FC236}">
              <a16:creationId xmlns:a16="http://schemas.microsoft.com/office/drawing/2014/main" id="{664648AC-39B5-443A-94B4-93DA950E2C00}"/>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8" name="テキスト ボックス 107">
          <a:extLst>
            <a:ext uri="{FF2B5EF4-FFF2-40B4-BE49-F238E27FC236}">
              <a16:creationId xmlns:a16="http://schemas.microsoft.com/office/drawing/2014/main" id="{CF0E791B-E3C4-40C8-8570-607EF7865522}"/>
            </a:ext>
          </a:extLst>
        </xdr:cNvPr>
        <xdr:cNvSpPr txBox="1"/>
      </xdr:nvSpPr>
      <xdr:spPr>
        <a:xfrm>
          <a:off x="5364041" y="5077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道路】&#10;一人当たり延長グラフ枠">
          <a:extLst>
            <a:ext uri="{FF2B5EF4-FFF2-40B4-BE49-F238E27FC236}">
              <a16:creationId xmlns:a16="http://schemas.microsoft.com/office/drawing/2014/main" id="{0D16BDBA-83A8-4AE9-9477-07ECF1F59BEE}"/>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169828</xdr:rowOff>
    </xdr:from>
    <xdr:to>
      <xdr:col>54</xdr:col>
      <xdr:colOff>189865</xdr:colOff>
      <xdr:row>42</xdr:row>
      <xdr:rowOff>79237</xdr:rowOff>
    </xdr:to>
    <xdr:cxnSp macro="">
      <xdr:nvCxnSpPr>
        <xdr:cNvPr id="110" name="直線コネクタ 109">
          <a:extLst>
            <a:ext uri="{FF2B5EF4-FFF2-40B4-BE49-F238E27FC236}">
              <a16:creationId xmlns:a16="http://schemas.microsoft.com/office/drawing/2014/main" id="{8610F12C-ECE3-43F3-B31F-90C10B2EB13D}"/>
            </a:ext>
          </a:extLst>
        </xdr:cNvPr>
        <xdr:cNvCxnSpPr/>
      </xdr:nvCxnSpPr>
      <xdr:spPr>
        <a:xfrm flipV="1">
          <a:off x="9219565" y="5701948"/>
          <a:ext cx="0" cy="1418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83064</xdr:rowOff>
    </xdr:from>
    <xdr:ext cx="469744" cy="259045"/>
    <xdr:sp macro="" textlink="">
      <xdr:nvSpPr>
        <xdr:cNvPr id="111" name="【道路】&#10;一人当たり延長最小値テキスト">
          <a:extLst>
            <a:ext uri="{FF2B5EF4-FFF2-40B4-BE49-F238E27FC236}">
              <a16:creationId xmlns:a16="http://schemas.microsoft.com/office/drawing/2014/main" id="{D0E79690-18DA-4431-9CEB-926F721069DA}"/>
            </a:ext>
          </a:extLst>
        </xdr:cNvPr>
        <xdr:cNvSpPr txBox="1"/>
      </xdr:nvSpPr>
      <xdr:spPr>
        <a:xfrm>
          <a:off x="9258300" y="7123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79237</xdr:rowOff>
    </xdr:from>
    <xdr:to>
      <xdr:col>55</xdr:col>
      <xdr:colOff>88900</xdr:colOff>
      <xdr:row>42</xdr:row>
      <xdr:rowOff>79237</xdr:rowOff>
    </xdr:to>
    <xdr:cxnSp macro="">
      <xdr:nvCxnSpPr>
        <xdr:cNvPr id="112" name="直線コネクタ 111">
          <a:extLst>
            <a:ext uri="{FF2B5EF4-FFF2-40B4-BE49-F238E27FC236}">
              <a16:creationId xmlns:a16="http://schemas.microsoft.com/office/drawing/2014/main" id="{37611AA6-5BB4-48F3-ABFA-9841B2287853}"/>
            </a:ext>
          </a:extLst>
        </xdr:cNvPr>
        <xdr:cNvCxnSpPr/>
      </xdr:nvCxnSpPr>
      <xdr:spPr>
        <a:xfrm>
          <a:off x="9154160" y="712011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116505</xdr:rowOff>
    </xdr:from>
    <xdr:ext cx="534377" cy="259045"/>
    <xdr:sp macro="" textlink="">
      <xdr:nvSpPr>
        <xdr:cNvPr id="113" name="【道路】&#10;一人当たり延長最大値テキスト">
          <a:extLst>
            <a:ext uri="{FF2B5EF4-FFF2-40B4-BE49-F238E27FC236}">
              <a16:creationId xmlns:a16="http://schemas.microsoft.com/office/drawing/2014/main" id="{CDE6107E-D7C9-4B93-B421-9F03B3856D09}"/>
            </a:ext>
          </a:extLst>
        </xdr:cNvPr>
        <xdr:cNvSpPr txBox="1"/>
      </xdr:nvSpPr>
      <xdr:spPr>
        <a:xfrm>
          <a:off x="9258300" y="5480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169828</xdr:rowOff>
    </xdr:from>
    <xdr:to>
      <xdr:col>55</xdr:col>
      <xdr:colOff>88900</xdr:colOff>
      <xdr:row>33</xdr:row>
      <xdr:rowOff>169828</xdr:rowOff>
    </xdr:to>
    <xdr:cxnSp macro="">
      <xdr:nvCxnSpPr>
        <xdr:cNvPr id="114" name="直線コネクタ 113">
          <a:extLst>
            <a:ext uri="{FF2B5EF4-FFF2-40B4-BE49-F238E27FC236}">
              <a16:creationId xmlns:a16="http://schemas.microsoft.com/office/drawing/2014/main" id="{F7DA9523-C300-4658-8F1D-933194D7FFF3}"/>
            </a:ext>
          </a:extLst>
        </xdr:cNvPr>
        <xdr:cNvCxnSpPr/>
      </xdr:nvCxnSpPr>
      <xdr:spPr>
        <a:xfrm>
          <a:off x="9154160" y="570194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132333</xdr:rowOff>
    </xdr:from>
    <xdr:ext cx="534377" cy="259045"/>
    <xdr:sp macro="" textlink="">
      <xdr:nvSpPr>
        <xdr:cNvPr id="115" name="【道路】&#10;一人当たり延長平均値テキスト">
          <a:extLst>
            <a:ext uri="{FF2B5EF4-FFF2-40B4-BE49-F238E27FC236}">
              <a16:creationId xmlns:a16="http://schemas.microsoft.com/office/drawing/2014/main" id="{9A7D6777-94E6-4C00-A23F-08ABE83C2D4C}"/>
            </a:ext>
          </a:extLst>
        </xdr:cNvPr>
        <xdr:cNvSpPr txBox="1"/>
      </xdr:nvSpPr>
      <xdr:spPr>
        <a:xfrm>
          <a:off x="9258300" y="6502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153906</xdr:rowOff>
    </xdr:from>
    <xdr:to>
      <xdr:col>55</xdr:col>
      <xdr:colOff>50800</xdr:colOff>
      <xdr:row>39</xdr:row>
      <xdr:rowOff>84056</xdr:rowOff>
    </xdr:to>
    <xdr:sp macro="" textlink="">
      <xdr:nvSpPr>
        <xdr:cNvPr id="116" name="フローチャート: 判断 115">
          <a:extLst>
            <a:ext uri="{FF2B5EF4-FFF2-40B4-BE49-F238E27FC236}">
              <a16:creationId xmlns:a16="http://schemas.microsoft.com/office/drawing/2014/main" id="{4C013C84-6DAE-4917-9B02-029A94654713}"/>
            </a:ext>
          </a:extLst>
        </xdr:cNvPr>
        <xdr:cNvSpPr/>
      </xdr:nvSpPr>
      <xdr:spPr>
        <a:xfrm>
          <a:off x="9192260" y="652422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137349</xdr:rowOff>
    </xdr:from>
    <xdr:to>
      <xdr:col>50</xdr:col>
      <xdr:colOff>165100</xdr:colOff>
      <xdr:row>39</xdr:row>
      <xdr:rowOff>67499</xdr:rowOff>
    </xdr:to>
    <xdr:sp macro="" textlink="">
      <xdr:nvSpPr>
        <xdr:cNvPr id="117" name="フローチャート: 判断 116">
          <a:extLst>
            <a:ext uri="{FF2B5EF4-FFF2-40B4-BE49-F238E27FC236}">
              <a16:creationId xmlns:a16="http://schemas.microsoft.com/office/drawing/2014/main" id="{9388CDAD-C199-4BFE-B689-4CBF31B2632B}"/>
            </a:ext>
          </a:extLst>
        </xdr:cNvPr>
        <xdr:cNvSpPr/>
      </xdr:nvSpPr>
      <xdr:spPr>
        <a:xfrm>
          <a:off x="8445500" y="650766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149399</xdr:rowOff>
    </xdr:from>
    <xdr:to>
      <xdr:col>46</xdr:col>
      <xdr:colOff>38100</xdr:colOff>
      <xdr:row>38</xdr:row>
      <xdr:rowOff>79549</xdr:rowOff>
    </xdr:to>
    <xdr:sp macro="" textlink="">
      <xdr:nvSpPr>
        <xdr:cNvPr id="118" name="フローチャート: 判断 117">
          <a:extLst>
            <a:ext uri="{FF2B5EF4-FFF2-40B4-BE49-F238E27FC236}">
              <a16:creationId xmlns:a16="http://schemas.microsoft.com/office/drawing/2014/main" id="{DAC8B8D7-9A35-4E71-A6C8-CEBA05CC2153}"/>
            </a:ext>
          </a:extLst>
        </xdr:cNvPr>
        <xdr:cNvSpPr/>
      </xdr:nvSpPr>
      <xdr:spPr>
        <a:xfrm>
          <a:off x="7670800" y="635207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6361</xdr:rowOff>
    </xdr:from>
    <xdr:to>
      <xdr:col>41</xdr:col>
      <xdr:colOff>101600</xdr:colOff>
      <xdr:row>39</xdr:row>
      <xdr:rowOff>107961</xdr:rowOff>
    </xdr:to>
    <xdr:sp macro="" textlink="">
      <xdr:nvSpPr>
        <xdr:cNvPr id="119" name="フローチャート: 判断 118">
          <a:extLst>
            <a:ext uri="{FF2B5EF4-FFF2-40B4-BE49-F238E27FC236}">
              <a16:creationId xmlns:a16="http://schemas.microsoft.com/office/drawing/2014/main" id="{9CD17F1B-5F03-40E6-B917-BBE24059FA66}"/>
            </a:ext>
          </a:extLst>
        </xdr:cNvPr>
        <xdr:cNvSpPr/>
      </xdr:nvSpPr>
      <xdr:spPr>
        <a:xfrm>
          <a:off x="6873240" y="654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B41B28F7-B62D-4812-89FB-2C5ED5476312}"/>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FC62616E-3BB0-489B-A28B-9FA8A0B5DB08}"/>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63F657FF-C2CF-4B00-8350-2AED59BACA5C}"/>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3F240169-0F05-474E-935E-D20A951D3796}"/>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5A3C6667-FF7C-4E2E-89E4-64FD93E5869D}"/>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105279</xdr:rowOff>
    </xdr:from>
    <xdr:to>
      <xdr:col>55</xdr:col>
      <xdr:colOff>50800</xdr:colOff>
      <xdr:row>37</xdr:row>
      <xdr:rowOff>35429</xdr:rowOff>
    </xdr:to>
    <xdr:sp macro="" textlink="">
      <xdr:nvSpPr>
        <xdr:cNvPr id="125" name="楕円 124">
          <a:extLst>
            <a:ext uri="{FF2B5EF4-FFF2-40B4-BE49-F238E27FC236}">
              <a16:creationId xmlns:a16="http://schemas.microsoft.com/office/drawing/2014/main" id="{682DB922-A7FB-4A93-987D-436592DAB987}"/>
            </a:ext>
          </a:extLst>
        </xdr:cNvPr>
        <xdr:cNvSpPr/>
      </xdr:nvSpPr>
      <xdr:spPr>
        <a:xfrm>
          <a:off x="9192260" y="614031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128156</xdr:rowOff>
    </xdr:from>
    <xdr:ext cx="534377" cy="259045"/>
    <xdr:sp macro="" textlink="">
      <xdr:nvSpPr>
        <xdr:cNvPr id="126" name="【道路】&#10;一人当たり延長該当値テキスト">
          <a:extLst>
            <a:ext uri="{FF2B5EF4-FFF2-40B4-BE49-F238E27FC236}">
              <a16:creationId xmlns:a16="http://schemas.microsoft.com/office/drawing/2014/main" id="{81554D54-C83D-4EBA-81E6-28EF2CCFCCDB}"/>
            </a:ext>
          </a:extLst>
        </xdr:cNvPr>
        <xdr:cNvSpPr txBox="1"/>
      </xdr:nvSpPr>
      <xdr:spPr>
        <a:xfrm>
          <a:off x="9258300" y="5995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121053</xdr:rowOff>
    </xdr:from>
    <xdr:to>
      <xdr:col>50</xdr:col>
      <xdr:colOff>165100</xdr:colOff>
      <xdr:row>37</xdr:row>
      <xdr:rowOff>51203</xdr:rowOff>
    </xdr:to>
    <xdr:sp macro="" textlink="">
      <xdr:nvSpPr>
        <xdr:cNvPr id="127" name="楕円 126">
          <a:extLst>
            <a:ext uri="{FF2B5EF4-FFF2-40B4-BE49-F238E27FC236}">
              <a16:creationId xmlns:a16="http://schemas.microsoft.com/office/drawing/2014/main" id="{E9460B3B-0660-4B59-A780-5938C78CDC5F}"/>
            </a:ext>
          </a:extLst>
        </xdr:cNvPr>
        <xdr:cNvSpPr/>
      </xdr:nvSpPr>
      <xdr:spPr>
        <a:xfrm>
          <a:off x="8445500" y="615609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156079</xdr:rowOff>
    </xdr:from>
    <xdr:to>
      <xdr:col>55</xdr:col>
      <xdr:colOff>0</xdr:colOff>
      <xdr:row>37</xdr:row>
      <xdr:rowOff>403</xdr:rowOff>
    </xdr:to>
    <xdr:cxnSp macro="">
      <xdr:nvCxnSpPr>
        <xdr:cNvPr id="128" name="直線コネクタ 127">
          <a:extLst>
            <a:ext uri="{FF2B5EF4-FFF2-40B4-BE49-F238E27FC236}">
              <a16:creationId xmlns:a16="http://schemas.microsoft.com/office/drawing/2014/main" id="{21520CBB-15BB-4642-9976-CC6341ACB6EB}"/>
            </a:ext>
          </a:extLst>
        </xdr:cNvPr>
        <xdr:cNvCxnSpPr/>
      </xdr:nvCxnSpPr>
      <xdr:spPr>
        <a:xfrm flipV="1">
          <a:off x="8496300" y="6191119"/>
          <a:ext cx="723900" cy="11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135356</xdr:rowOff>
    </xdr:from>
    <xdr:to>
      <xdr:col>46</xdr:col>
      <xdr:colOff>38100</xdr:colOff>
      <xdr:row>37</xdr:row>
      <xdr:rowOff>65506</xdr:rowOff>
    </xdr:to>
    <xdr:sp macro="" textlink="">
      <xdr:nvSpPr>
        <xdr:cNvPr id="129" name="楕円 128">
          <a:extLst>
            <a:ext uri="{FF2B5EF4-FFF2-40B4-BE49-F238E27FC236}">
              <a16:creationId xmlns:a16="http://schemas.microsoft.com/office/drawing/2014/main" id="{04E805F6-57D6-4668-BDFC-12F2A5081B17}"/>
            </a:ext>
          </a:extLst>
        </xdr:cNvPr>
        <xdr:cNvSpPr/>
      </xdr:nvSpPr>
      <xdr:spPr>
        <a:xfrm>
          <a:off x="7670800" y="617039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403</xdr:rowOff>
    </xdr:from>
    <xdr:to>
      <xdr:col>50</xdr:col>
      <xdr:colOff>114300</xdr:colOff>
      <xdr:row>37</xdr:row>
      <xdr:rowOff>14706</xdr:rowOff>
    </xdr:to>
    <xdr:cxnSp macro="">
      <xdr:nvCxnSpPr>
        <xdr:cNvPr id="130" name="直線コネクタ 129">
          <a:extLst>
            <a:ext uri="{FF2B5EF4-FFF2-40B4-BE49-F238E27FC236}">
              <a16:creationId xmlns:a16="http://schemas.microsoft.com/office/drawing/2014/main" id="{BD7C9B63-4F38-4E7D-9A26-29B838B9C09A}"/>
            </a:ext>
          </a:extLst>
        </xdr:cNvPr>
        <xdr:cNvCxnSpPr/>
      </xdr:nvCxnSpPr>
      <xdr:spPr>
        <a:xfrm flipV="1">
          <a:off x="7713980" y="6203083"/>
          <a:ext cx="782320" cy="14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149693</xdr:rowOff>
    </xdr:from>
    <xdr:to>
      <xdr:col>41</xdr:col>
      <xdr:colOff>101600</xdr:colOff>
      <xdr:row>37</xdr:row>
      <xdr:rowOff>79843</xdr:rowOff>
    </xdr:to>
    <xdr:sp macro="" textlink="">
      <xdr:nvSpPr>
        <xdr:cNvPr id="131" name="楕円 130">
          <a:extLst>
            <a:ext uri="{FF2B5EF4-FFF2-40B4-BE49-F238E27FC236}">
              <a16:creationId xmlns:a16="http://schemas.microsoft.com/office/drawing/2014/main" id="{669AB9C4-83EB-4FB0-8786-B7B535F8011D}"/>
            </a:ext>
          </a:extLst>
        </xdr:cNvPr>
        <xdr:cNvSpPr/>
      </xdr:nvSpPr>
      <xdr:spPr>
        <a:xfrm>
          <a:off x="6873240" y="618473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14706</xdr:rowOff>
    </xdr:from>
    <xdr:to>
      <xdr:col>45</xdr:col>
      <xdr:colOff>177800</xdr:colOff>
      <xdr:row>37</xdr:row>
      <xdr:rowOff>29043</xdr:rowOff>
    </xdr:to>
    <xdr:cxnSp macro="">
      <xdr:nvCxnSpPr>
        <xdr:cNvPr id="132" name="直線コネクタ 131">
          <a:extLst>
            <a:ext uri="{FF2B5EF4-FFF2-40B4-BE49-F238E27FC236}">
              <a16:creationId xmlns:a16="http://schemas.microsoft.com/office/drawing/2014/main" id="{273D882A-7410-4D01-B26B-529B6986A7F5}"/>
            </a:ext>
          </a:extLst>
        </xdr:cNvPr>
        <xdr:cNvCxnSpPr/>
      </xdr:nvCxnSpPr>
      <xdr:spPr>
        <a:xfrm flipV="1">
          <a:off x="6924040" y="6217386"/>
          <a:ext cx="789940" cy="14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58626</xdr:rowOff>
    </xdr:from>
    <xdr:ext cx="534377" cy="259045"/>
    <xdr:sp macro="" textlink="">
      <xdr:nvSpPr>
        <xdr:cNvPr id="133" name="n_1aveValue【道路】&#10;一人当たり延長">
          <a:extLst>
            <a:ext uri="{FF2B5EF4-FFF2-40B4-BE49-F238E27FC236}">
              <a16:creationId xmlns:a16="http://schemas.microsoft.com/office/drawing/2014/main" id="{1B85E6B8-BD02-41CF-88E6-BED571F6F8B4}"/>
            </a:ext>
          </a:extLst>
        </xdr:cNvPr>
        <xdr:cNvSpPr txBox="1"/>
      </xdr:nvSpPr>
      <xdr:spPr>
        <a:xfrm>
          <a:off x="8239271" y="6596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70676</xdr:rowOff>
    </xdr:from>
    <xdr:ext cx="534377" cy="259045"/>
    <xdr:sp macro="" textlink="">
      <xdr:nvSpPr>
        <xdr:cNvPr id="134" name="n_2aveValue【道路】&#10;一人当たり延長">
          <a:extLst>
            <a:ext uri="{FF2B5EF4-FFF2-40B4-BE49-F238E27FC236}">
              <a16:creationId xmlns:a16="http://schemas.microsoft.com/office/drawing/2014/main" id="{254C9177-803D-467B-8123-4BF6DF36BD72}"/>
            </a:ext>
          </a:extLst>
        </xdr:cNvPr>
        <xdr:cNvSpPr txBox="1"/>
      </xdr:nvSpPr>
      <xdr:spPr>
        <a:xfrm>
          <a:off x="7477271" y="6440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99088</xdr:rowOff>
    </xdr:from>
    <xdr:ext cx="534377" cy="259045"/>
    <xdr:sp macro="" textlink="">
      <xdr:nvSpPr>
        <xdr:cNvPr id="135" name="n_3aveValue【道路】&#10;一人当たり延長">
          <a:extLst>
            <a:ext uri="{FF2B5EF4-FFF2-40B4-BE49-F238E27FC236}">
              <a16:creationId xmlns:a16="http://schemas.microsoft.com/office/drawing/2014/main" id="{44A084E8-AEBE-4F26-806E-45841E61E056}"/>
            </a:ext>
          </a:extLst>
        </xdr:cNvPr>
        <xdr:cNvSpPr txBox="1"/>
      </xdr:nvSpPr>
      <xdr:spPr>
        <a:xfrm>
          <a:off x="6702571" y="6637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35</xdr:row>
      <xdr:rowOff>67730</xdr:rowOff>
    </xdr:from>
    <xdr:ext cx="534377" cy="259045"/>
    <xdr:sp macro="" textlink="">
      <xdr:nvSpPr>
        <xdr:cNvPr id="136" name="n_1mainValue【道路】&#10;一人当たり延長">
          <a:extLst>
            <a:ext uri="{FF2B5EF4-FFF2-40B4-BE49-F238E27FC236}">
              <a16:creationId xmlns:a16="http://schemas.microsoft.com/office/drawing/2014/main" id="{8BEAE74E-9489-4551-A4D4-13174D71CA51}"/>
            </a:ext>
          </a:extLst>
        </xdr:cNvPr>
        <xdr:cNvSpPr txBox="1"/>
      </xdr:nvSpPr>
      <xdr:spPr>
        <a:xfrm>
          <a:off x="8239271" y="5935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35</xdr:row>
      <xdr:rowOff>82033</xdr:rowOff>
    </xdr:from>
    <xdr:ext cx="534377" cy="259045"/>
    <xdr:sp macro="" textlink="">
      <xdr:nvSpPr>
        <xdr:cNvPr id="137" name="n_2mainValue【道路】&#10;一人当たり延長">
          <a:extLst>
            <a:ext uri="{FF2B5EF4-FFF2-40B4-BE49-F238E27FC236}">
              <a16:creationId xmlns:a16="http://schemas.microsoft.com/office/drawing/2014/main" id="{95C94E76-211F-4DF6-9094-F0F08E99CEDE}"/>
            </a:ext>
          </a:extLst>
        </xdr:cNvPr>
        <xdr:cNvSpPr txBox="1"/>
      </xdr:nvSpPr>
      <xdr:spPr>
        <a:xfrm>
          <a:off x="7477271" y="5949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35</xdr:row>
      <xdr:rowOff>96370</xdr:rowOff>
    </xdr:from>
    <xdr:ext cx="534377" cy="259045"/>
    <xdr:sp macro="" textlink="">
      <xdr:nvSpPr>
        <xdr:cNvPr id="138" name="n_3mainValue【道路】&#10;一人当たり延長">
          <a:extLst>
            <a:ext uri="{FF2B5EF4-FFF2-40B4-BE49-F238E27FC236}">
              <a16:creationId xmlns:a16="http://schemas.microsoft.com/office/drawing/2014/main" id="{A6E4BA54-A744-4D4E-ABCD-E739BE264D3B}"/>
            </a:ext>
          </a:extLst>
        </xdr:cNvPr>
        <xdr:cNvSpPr txBox="1"/>
      </xdr:nvSpPr>
      <xdr:spPr>
        <a:xfrm>
          <a:off x="6702571" y="5963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9" name="正方形/長方形 138">
          <a:extLst>
            <a:ext uri="{FF2B5EF4-FFF2-40B4-BE49-F238E27FC236}">
              <a16:creationId xmlns:a16="http://schemas.microsoft.com/office/drawing/2014/main" id="{CAA10872-3D8B-41BF-8AAF-B21CF7BC8394}"/>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0" name="正方形/長方形 139">
          <a:extLst>
            <a:ext uri="{FF2B5EF4-FFF2-40B4-BE49-F238E27FC236}">
              <a16:creationId xmlns:a16="http://schemas.microsoft.com/office/drawing/2014/main" id="{6F7B6E95-6EA1-4357-97F9-168EE1638682}"/>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1" name="正方形/長方形 140">
          <a:extLst>
            <a:ext uri="{FF2B5EF4-FFF2-40B4-BE49-F238E27FC236}">
              <a16:creationId xmlns:a16="http://schemas.microsoft.com/office/drawing/2014/main" id="{AFE0AFD8-BD2F-4E67-BE01-67B1B977E73A}"/>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2" name="正方形/長方形 141">
          <a:extLst>
            <a:ext uri="{FF2B5EF4-FFF2-40B4-BE49-F238E27FC236}">
              <a16:creationId xmlns:a16="http://schemas.microsoft.com/office/drawing/2014/main" id="{5FB1F9B1-9A2D-4B82-96AF-5147E6A18389}"/>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3" name="正方形/長方形 142">
          <a:extLst>
            <a:ext uri="{FF2B5EF4-FFF2-40B4-BE49-F238E27FC236}">
              <a16:creationId xmlns:a16="http://schemas.microsoft.com/office/drawing/2014/main" id="{DBE3921D-FA9D-4BFF-A63D-C06052FD8461}"/>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4" name="正方形/長方形 143">
          <a:extLst>
            <a:ext uri="{FF2B5EF4-FFF2-40B4-BE49-F238E27FC236}">
              <a16:creationId xmlns:a16="http://schemas.microsoft.com/office/drawing/2014/main" id="{7F57823D-7578-47A9-9FD6-6918E71872B1}"/>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5" name="正方形/長方形 144">
          <a:extLst>
            <a:ext uri="{FF2B5EF4-FFF2-40B4-BE49-F238E27FC236}">
              <a16:creationId xmlns:a16="http://schemas.microsoft.com/office/drawing/2014/main" id="{3E012764-7B94-4DF9-BE09-FC767FE2CF07}"/>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6" name="正方形/長方形 145">
          <a:extLst>
            <a:ext uri="{FF2B5EF4-FFF2-40B4-BE49-F238E27FC236}">
              <a16:creationId xmlns:a16="http://schemas.microsoft.com/office/drawing/2014/main" id="{9867D41D-4C02-4578-A83E-0BF9A290023F}"/>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7" name="テキスト ボックス 146">
          <a:extLst>
            <a:ext uri="{FF2B5EF4-FFF2-40B4-BE49-F238E27FC236}">
              <a16:creationId xmlns:a16="http://schemas.microsoft.com/office/drawing/2014/main" id="{805CFD75-78DE-40D3-B643-DED1B3C95CA0}"/>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8" name="直線コネクタ 147">
          <a:extLst>
            <a:ext uri="{FF2B5EF4-FFF2-40B4-BE49-F238E27FC236}">
              <a16:creationId xmlns:a16="http://schemas.microsoft.com/office/drawing/2014/main" id="{E9336DC9-3BBA-43E8-814A-CD94682666E9}"/>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9" name="直線コネクタ 148">
          <a:extLst>
            <a:ext uri="{FF2B5EF4-FFF2-40B4-BE49-F238E27FC236}">
              <a16:creationId xmlns:a16="http://schemas.microsoft.com/office/drawing/2014/main" id="{E4FD654F-0EAD-4419-BFE2-25889755E020}"/>
            </a:ext>
          </a:extLst>
        </xdr:cNvPr>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50" name="テキスト ボックス 149">
          <a:extLst>
            <a:ext uri="{FF2B5EF4-FFF2-40B4-BE49-F238E27FC236}">
              <a16:creationId xmlns:a16="http://schemas.microsoft.com/office/drawing/2014/main" id="{83DD252E-4C5C-46DB-90FC-0EAFE49C885F}"/>
            </a:ext>
          </a:extLst>
        </xdr:cNvPr>
        <xdr:cNvSpPr txBox="1"/>
      </xdr:nvSpPr>
      <xdr:spPr>
        <a:xfrm>
          <a:off x="377341" y="1072117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1" name="直線コネクタ 150">
          <a:extLst>
            <a:ext uri="{FF2B5EF4-FFF2-40B4-BE49-F238E27FC236}">
              <a16:creationId xmlns:a16="http://schemas.microsoft.com/office/drawing/2014/main" id="{4611F790-DBA1-44EA-82D2-0038C6DBE32E}"/>
            </a:ext>
          </a:extLst>
        </xdr:cNvPr>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2" name="テキスト ボックス 151">
          <a:extLst>
            <a:ext uri="{FF2B5EF4-FFF2-40B4-BE49-F238E27FC236}">
              <a16:creationId xmlns:a16="http://schemas.microsoft.com/office/drawing/2014/main" id="{B788EF72-F28A-44EE-AF97-51AD7C4B8514}"/>
            </a:ext>
          </a:extLst>
        </xdr:cNvPr>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3" name="直線コネクタ 152">
          <a:extLst>
            <a:ext uri="{FF2B5EF4-FFF2-40B4-BE49-F238E27FC236}">
              <a16:creationId xmlns:a16="http://schemas.microsoft.com/office/drawing/2014/main" id="{55500D98-2945-4442-B9A4-347814C7913E}"/>
            </a:ext>
          </a:extLst>
        </xdr:cNvPr>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4" name="テキスト ボックス 153">
          <a:extLst>
            <a:ext uri="{FF2B5EF4-FFF2-40B4-BE49-F238E27FC236}">
              <a16:creationId xmlns:a16="http://schemas.microsoft.com/office/drawing/2014/main" id="{129A5B39-B07D-4866-9803-68F333D9ECF3}"/>
            </a:ext>
          </a:extLst>
        </xdr:cNvPr>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5" name="直線コネクタ 154">
          <a:extLst>
            <a:ext uri="{FF2B5EF4-FFF2-40B4-BE49-F238E27FC236}">
              <a16:creationId xmlns:a16="http://schemas.microsoft.com/office/drawing/2014/main" id="{685F1F24-8D37-46C7-A904-3E75618A3D42}"/>
            </a:ext>
          </a:extLst>
        </xdr:cNvPr>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6" name="テキスト ボックス 155">
          <a:extLst>
            <a:ext uri="{FF2B5EF4-FFF2-40B4-BE49-F238E27FC236}">
              <a16:creationId xmlns:a16="http://schemas.microsoft.com/office/drawing/2014/main" id="{F787C805-EDDB-4079-8369-5B69AE1BB963}"/>
            </a:ext>
          </a:extLst>
        </xdr:cNvPr>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7" name="直線コネクタ 156">
          <a:extLst>
            <a:ext uri="{FF2B5EF4-FFF2-40B4-BE49-F238E27FC236}">
              <a16:creationId xmlns:a16="http://schemas.microsoft.com/office/drawing/2014/main" id="{F4612FE0-8ADC-46F0-82F8-DDB4FE5CDE4F}"/>
            </a:ext>
          </a:extLst>
        </xdr:cNvPr>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8" name="テキスト ボックス 157">
          <a:extLst>
            <a:ext uri="{FF2B5EF4-FFF2-40B4-BE49-F238E27FC236}">
              <a16:creationId xmlns:a16="http://schemas.microsoft.com/office/drawing/2014/main" id="{B7B033E6-6AF2-49D6-ACD4-00F66A815B5B}"/>
            </a:ext>
          </a:extLst>
        </xdr:cNvPr>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9" name="直線コネクタ 158">
          <a:extLst>
            <a:ext uri="{FF2B5EF4-FFF2-40B4-BE49-F238E27FC236}">
              <a16:creationId xmlns:a16="http://schemas.microsoft.com/office/drawing/2014/main" id="{08B99FE2-B1D7-4C84-9CF6-3CC5AFA93F4A}"/>
            </a:ext>
          </a:extLst>
        </xdr:cNvPr>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60" name="テキスト ボックス 159">
          <a:extLst>
            <a:ext uri="{FF2B5EF4-FFF2-40B4-BE49-F238E27FC236}">
              <a16:creationId xmlns:a16="http://schemas.microsoft.com/office/drawing/2014/main" id="{AB500FDD-622A-4844-B9FC-8B4592221135}"/>
            </a:ext>
          </a:extLst>
        </xdr:cNvPr>
        <xdr:cNvSpPr txBox="1"/>
      </xdr:nvSpPr>
      <xdr:spPr>
        <a:xfrm>
          <a:off x="27196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1" name="直線コネクタ 160">
          <a:extLst>
            <a:ext uri="{FF2B5EF4-FFF2-40B4-BE49-F238E27FC236}">
              <a16:creationId xmlns:a16="http://schemas.microsoft.com/office/drawing/2014/main" id="{F4558CB8-BE1C-43D3-8AF3-3F717A5CEE79}"/>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2" name="テキスト ボックス 161">
          <a:extLst>
            <a:ext uri="{FF2B5EF4-FFF2-40B4-BE49-F238E27FC236}">
              <a16:creationId xmlns:a16="http://schemas.microsoft.com/office/drawing/2014/main" id="{6179DAA4-1128-4AAC-93B6-54E1A5A7D2CD}"/>
            </a:ext>
          </a:extLst>
        </xdr:cNvPr>
        <xdr:cNvSpPr txBox="1"/>
      </xdr:nvSpPr>
      <xdr:spPr>
        <a:xfrm>
          <a:off x="27196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3" name="【橋りょう・トンネル】&#10;有形固定資産減価償却率グラフ枠">
          <a:extLst>
            <a:ext uri="{FF2B5EF4-FFF2-40B4-BE49-F238E27FC236}">
              <a16:creationId xmlns:a16="http://schemas.microsoft.com/office/drawing/2014/main" id="{FB81D4EB-D059-47D0-A5DB-65EA3861F18F}"/>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135527</xdr:rowOff>
    </xdr:from>
    <xdr:to>
      <xdr:col>24</xdr:col>
      <xdr:colOff>62865</xdr:colOff>
      <xdr:row>64</xdr:row>
      <xdr:rowOff>130628</xdr:rowOff>
    </xdr:to>
    <xdr:cxnSp macro="">
      <xdr:nvCxnSpPr>
        <xdr:cNvPr id="164" name="直線コネクタ 163">
          <a:extLst>
            <a:ext uri="{FF2B5EF4-FFF2-40B4-BE49-F238E27FC236}">
              <a16:creationId xmlns:a16="http://schemas.microsoft.com/office/drawing/2014/main" id="{331C01C0-DBC8-438C-9680-A81A0EC65E79}"/>
            </a:ext>
          </a:extLst>
        </xdr:cNvPr>
        <xdr:cNvCxnSpPr/>
      </xdr:nvCxnSpPr>
      <xdr:spPr>
        <a:xfrm flipV="1">
          <a:off x="4086225" y="9355727"/>
          <a:ext cx="0" cy="1503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340478" cy="259045"/>
    <xdr:sp macro="" textlink="">
      <xdr:nvSpPr>
        <xdr:cNvPr id="165" name="【橋りょう・トンネル】&#10;有形固定資産減価償却率最小値テキスト">
          <a:extLst>
            <a:ext uri="{FF2B5EF4-FFF2-40B4-BE49-F238E27FC236}">
              <a16:creationId xmlns:a16="http://schemas.microsoft.com/office/drawing/2014/main" id="{D8697CC1-2AFB-40DC-B2EA-16ED4F1148B3}"/>
            </a:ext>
          </a:extLst>
        </xdr:cNvPr>
        <xdr:cNvSpPr txBox="1"/>
      </xdr:nvSpPr>
      <xdr:spPr>
        <a:xfrm>
          <a:off x="4124960" y="1086341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66" name="直線コネクタ 165">
          <a:extLst>
            <a:ext uri="{FF2B5EF4-FFF2-40B4-BE49-F238E27FC236}">
              <a16:creationId xmlns:a16="http://schemas.microsoft.com/office/drawing/2014/main" id="{37BD2951-D11E-4E91-9EFD-EE7AE286ACC7}"/>
            </a:ext>
          </a:extLst>
        </xdr:cNvPr>
        <xdr:cNvCxnSpPr/>
      </xdr:nvCxnSpPr>
      <xdr:spPr>
        <a:xfrm>
          <a:off x="4020820" y="108595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82204</xdr:rowOff>
    </xdr:from>
    <xdr:ext cx="405111" cy="259045"/>
    <xdr:sp macro="" textlink="">
      <xdr:nvSpPr>
        <xdr:cNvPr id="167" name="【橋りょう・トンネル】&#10;有形固定資産減価償却率最大値テキスト">
          <a:extLst>
            <a:ext uri="{FF2B5EF4-FFF2-40B4-BE49-F238E27FC236}">
              <a16:creationId xmlns:a16="http://schemas.microsoft.com/office/drawing/2014/main" id="{5C9C6CD9-61E7-4C13-A229-F06E194E6863}"/>
            </a:ext>
          </a:extLst>
        </xdr:cNvPr>
        <xdr:cNvSpPr txBox="1"/>
      </xdr:nvSpPr>
      <xdr:spPr>
        <a:xfrm>
          <a:off x="4124960" y="9134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135527</xdr:rowOff>
    </xdr:from>
    <xdr:to>
      <xdr:col>24</xdr:col>
      <xdr:colOff>152400</xdr:colOff>
      <xdr:row>55</xdr:row>
      <xdr:rowOff>135527</xdr:rowOff>
    </xdr:to>
    <xdr:cxnSp macro="">
      <xdr:nvCxnSpPr>
        <xdr:cNvPr id="168" name="直線コネクタ 167">
          <a:extLst>
            <a:ext uri="{FF2B5EF4-FFF2-40B4-BE49-F238E27FC236}">
              <a16:creationId xmlns:a16="http://schemas.microsoft.com/office/drawing/2014/main" id="{18555AF3-80B0-4B49-979D-76DA806F847C}"/>
            </a:ext>
          </a:extLst>
        </xdr:cNvPr>
        <xdr:cNvCxnSpPr/>
      </xdr:nvCxnSpPr>
      <xdr:spPr>
        <a:xfrm>
          <a:off x="4020820" y="935572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102343</xdr:rowOff>
    </xdr:from>
    <xdr:ext cx="405111" cy="259045"/>
    <xdr:sp macro="" textlink="">
      <xdr:nvSpPr>
        <xdr:cNvPr id="169" name="【橋りょう・トンネル】&#10;有形固定資産減価償却率平均値テキスト">
          <a:extLst>
            <a:ext uri="{FF2B5EF4-FFF2-40B4-BE49-F238E27FC236}">
              <a16:creationId xmlns:a16="http://schemas.microsoft.com/office/drawing/2014/main" id="{21E73716-FC13-46F1-8FA0-90CE63FEDF92}"/>
            </a:ext>
          </a:extLst>
        </xdr:cNvPr>
        <xdr:cNvSpPr txBox="1"/>
      </xdr:nvSpPr>
      <xdr:spPr>
        <a:xfrm>
          <a:off x="4124960" y="98254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123916</xdr:rowOff>
    </xdr:from>
    <xdr:to>
      <xdr:col>24</xdr:col>
      <xdr:colOff>114300</xdr:colOff>
      <xdr:row>59</xdr:row>
      <xdr:rowOff>54066</xdr:rowOff>
    </xdr:to>
    <xdr:sp macro="" textlink="">
      <xdr:nvSpPr>
        <xdr:cNvPr id="170" name="フローチャート: 判断 169">
          <a:extLst>
            <a:ext uri="{FF2B5EF4-FFF2-40B4-BE49-F238E27FC236}">
              <a16:creationId xmlns:a16="http://schemas.microsoft.com/office/drawing/2014/main" id="{CD86B5FE-A594-4AF6-B0EA-F29D6D96E280}"/>
            </a:ext>
          </a:extLst>
        </xdr:cNvPr>
        <xdr:cNvSpPr/>
      </xdr:nvSpPr>
      <xdr:spPr>
        <a:xfrm>
          <a:off x="4036060" y="984703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141877</xdr:rowOff>
    </xdr:from>
    <xdr:to>
      <xdr:col>20</xdr:col>
      <xdr:colOff>38100</xdr:colOff>
      <xdr:row>59</xdr:row>
      <xdr:rowOff>72027</xdr:rowOff>
    </xdr:to>
    <xdr:sp macro="" textlink="">
      <xdr:nvSpPr>
        <xdr:cNvPr id="171" name="フローチャート: 判断 170">
          <a:extLst>
            <a:ext uri="{FF2B5EF4-FFF2-40B4-BE49-F238E27FC236}">
              <a16:creationId xmlns:a16="http://schemas.microsoft.com/office/drawing/2014/main" id="{3EC9E377-D931-4F90-9AF5-A13642A4E430}"/>
            </a:ext>
          </a:extLst>
        </xdr:cNvPr>
        <xdr:cNvSpPr/>
      </xdr:nvSpPr>
      <xdr:spPr>
        <a:xfrm>
          <a:off x="3312160" y="986499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161472</xdr:rowOff>
    </xdr:from>
    <xdr:to>
      <xdr:col>15</xdr:col>
      <xdr:colOff>101600</xdr:colOff>
      <xdr:row>59</xdr:row>
      <xdr:rowOff>91622</xdr:rowOff>
    </xdr:to>
    <xdr:sp macro="" textlink="">
      <xdr:nvSpPr>
        <xdr:cNvPr id="172" name="フローチャート: 判断 171">
          <a:extLst>
            <a:ext uri="{FF2B5EF4-FFF2-40B4-BE49-F238E27FC236}">
              <a16:creationId xmlns:a16="http://schemas.microsoft.com/office/drawing/2014/main" id="{6493B755-2ECF-4937-B675-FE5B9FA53259}"/>
            </a:ext>
          </a:extLst>
        </xdr:cNvPr>
        <xdr:cNvSpPr/>
      </xdr:nvSpPr>
      <xdr:spPr>
        <a:xfrm>
          <a:off x="2514600" y="988459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153307</xdr:rowOff>
    </xdr:from>
    <xdr:to>
      <xdr:col>10</xdr:col>
      <xdr:colOff>165100</xdr:colOff>
      <xdr:row>59</xdr:row>
      <xdr:rowOff>83457</xdr:rowOff>
    </xdr:to>
    <xdr:sp macro="" textlink="">
      <xdr:nvSpPr>
        <xdr:cNvPr id="173" name="フローチャート: 判断 172">
          <a:extLst>
            <a:ext uri="{FF2B5EF4-FFF2-40B4-BE49-F238E27FC236}">
              <a16:creationId xmlns:a16="http://schemas.microsoft.com/office/drawing/2014/main" id="{8A6B3838-39AF-465E-9980-8A93175FE068}"/>
            </a:ext>
          </a:extLst>
        </xdr:cNvPr>
        <xdr:cNvSpPr/>
      </xdr:nvSpPr>
      <xdr:spPr>
        <a:xfrm>
          <a:off x="1739900" y="987642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BAD87F23-AA0F-4EBC-8970-C7B23DDF8C76}"/>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6CDF05E7-3643-4E8E-BBD2-A4B46BE4519B}"/>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17B8D712-579C-4B69-A988-A3BD2FF4CEA2}"/>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B2FED162-6A97-4548-8931-D5695A60FEBB}"/>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680888F6-17B7-4CFB-A4F3-0C9BF6405434}"/>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169635</xdr:rowOff>
    </xdr:from>
    <xdr:to>
      <xdr:col>24</xdr:col>
      <xdr:colOff>114300</xdr:colOff>
      <xdr:row>58</xdr:row>
      <xdr:rowOff>99785</xdr:rowOff>
    </xdr:to>
    <xdr:sp macro="" textlink="">
      <xdr:nvSpPr>
        <xdr:cNvPr id="179" name="楕円 178">
          <a:extLst>
            <a:ext uri="{FF2B5EF4-FFF2-40B4-BE49-F238E27FC236}">
              <a16:creationId xmlns:a16="http://schemas.microsoft.com/office/drawing/2014/main" id="{49BFD728-2B58-4012-BA79-E839B81EA53C}"/>
            </a:ext>
          </a:extLst>
        </xdr:cNvPr>
        <xdr:cNvSpPr/>
      </xdr:nvSpPr>
      <xdr:spPr>
        <a:xfrm>
          <a:off x="4036060" y="97251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21062</xdr:rowOff>
    </xdr:from>
    <xdr:ext cx="405111" cy="259045"/>
    <xdr:sp macro="" textlink="">
      <xdr:nvSpPr>
        <xdr:cNvPr id="180" name="【橋りょう・トンネル】&#10;有形固定資産減価償却率該当値テキスト">
          <a:extLst>
            <a:ext uri="{FF2B5EF4-FFF2-40B4-BE49-F238E27FC236}">
              <a16:creationId xmlns:a16="http://schemas.microsoft.com/office/drawing/2014/main" id="{71689BEC-34C4-4E2A-A848-CDEC506523C5}"/>
            </a:ext>
          </a:extLst>
        </xdr:cNvPr>
        <xdr:cNvSpPr txBox="1"/>
      </xdr:nvSpPr>
      <xdr:spPr>
        <a:xfrm>
          <a:off x="4124960" y="9576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22678</xdr:rowOff>
    </xdr:from>
    <xdr:to>
      <xdr:col>20</xdr:col>
      <xdr:colOff>38100</xdr:colOff>
      <xdr:row>58</xdr:row>
      <xdr:rowOff>124278</xdr:rowOff>
    </xdr:to>
    <xdr:sp macro="" textlink="">
      <xdr:nvSpPr>
        <xdr:cNvPr id="181" name="楕円 180">
          <a:extLst>
            <a:ext uri="{FF2B5EF4-FFF2-40B4-BE49-F238E27FC236}">
              <a16:creationId xmlns:a16="http://schemas.microsoft.com/office/drawing/2014/main" id="{6BAF1CE9-D5F6-4948-84BB-07FDC8AD4805}"/>
            </a:ext>
          </a:extLst>
        </xdr:cNvPr>
        <xdr:cNvSpPr/>
      </xdr:nvSpPr>
      <xdr:spPr>
        <a:xfrm>
          <a:off x="3312160" y="974579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48985</xdr:rowOff>
    </xdr:from>
    <xdr:to>
      <xdr:col>24</xdr:col>
      <xdr:colOff>63500</xdr:colOff>
      <xdr:row>58</xdr:row>
      <xdr:rowOff>73478</xdr:rowOff>
    </xdr:to>
    <xdr:cxnSp macro="">
      <xdr:nvCxnSpPr>
        <xdr:cNvPr id="182" name="直線コネクタ 181">
          <a:extLst>
            <a:ext uri="{FF2B5EF4-FFF2-40B4-BE49-F238E27FC236}">
              <a16:creationId xmlns:a16="http://schemas.microsoft.com/office/drawing/2014/main" id="{B6B9EC2D-E464-4B8B-95F4-14843355AF66}"/>
            </a:ext>
          </a:extLst>
        </xdr:cNvPr>
        <xdr:cNvCxnSpPr/>
      </xdr:nvCxnSpPr>
      <xdr:spPr>
        <a:xfrm flipV="1">
          <a:off x="3355340" y="9772105"/>
          <a:ext cx="73152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42273</xdr:rowOff>
    </xdr:from>
    <xdr:to>
      <xdr:col>15</xdr:col>
      <xdr:colOff>101600</xdr:colOff>
      <xdr:row>58</xdr:row>
      <xdr:rowOff>143873</xdr:rowOff>
    </xdr:to>
    <xdr:sp macro="" textlink="">
      <xdr:nvSpPr>
        <xdr:cNvPr id="183" name="楕円 182">
          <a:extLst>
            <a:ext uri="{FF2B5EF4-FFF2-40B4-BE49-F238E27FC236}">
              <a16:creationId xmlns:a16="http://schemas.microsoft.com/office/drawing/2014/main" id="{9908AD63-18E3-4D52-BA44-9CDB0FDCF860}"/>
            </a:ext>
          </a:extLst>
        </xdr:cNvPr>
        <xdr:cNvSpPr/>
      </xdr:nvSpPr>
      <xdr:spPr>
        <a:xfrm>
          <a:off x="2514600" y="9765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73478</xdr:rowOff>
    </xdr:from>
    <xdr:to>
      <xdr:col>19</xdr:col>
      <xdr:colOff>177800</xdr:colOff>
      <xdr:row>58</xdr:row>
      <xdr:rowOff>93073</xdr:rowOff>
    </xdr:to>
    <xdr:cxnSp macro="">
      <xdr:nvCxnSpPr>
        <xdr:cNvPr id="184" name="直線コネクタ 183">
          <a:extLst>
            <a:ext uri="{FF2B5EF4-FFF2-40B4-BE49-F238E27FC236}">
              <a16:creationId xmlns:a16="http://schemas.microsoft.com/office/drawing/2014/main" id="{4B26F4E3-7CC9-4B30-8FAE-B2F1DC86ACCC}"/>
            </a:ext>
          </a:extLst>
        </xdr:cNvPr>
        <xdr:cNvCxnSpPr/>
      </xdr:nvCxnSpPr>
      <xdr:spPr>
        <a:xfrm flipV="1">
          <a:off x="2565400" y="9796598"/>
          <a:ext cx="78994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61867</xdr:rowOff>
    </xdr:from>
    <xdr:to>
      <xdr:col>10</xdr:col>
      <xdr:colOff>165100</xdr:colOff>
      <xdr:row>58</xdr:row>
      <xdr:rowOff>163467</xdr:rowOff>
    </xdr:to>
    <xdr:sp macro="" textlink="">
      <xdr:nvSpPr>
        <xdr:cNvPr id="185" name="楕円 184">
          <a:extLst>
            <a:ext uri="{FF2B5EF4-FFF2-40B4-BE49-F238E27FC236}">
              <a16:creationId xmlns:a16="http://schemas.microsoft.com/office/drawing/2014/main" id="{E31C5127-F83F-4C68-B351-F74A40F17510}"/>
            </a:ext>
          </a:extLst>
        </xdr:cNvPr>
        <xdr:cNvSpPr/>
      </xdr:nvSpPr>
      <xdr:spPr>
        <a:xfrm>
          <a:off x="1739900" y="9784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93073</xdr:rowOff>
    </xdr:from>
    <xdr:to>
      <xdr:col>15</xdr:col>
      <xdr:colOff>50800</xdr:colOff>
      <xdr:row>58</xdr:row>
      <xdr:rowOff>112667</xdr:rowOff>
    </xdr:to>
    <xdr:cxnSp macro="">
      <xdr:nvCxnSpPr>
        <xdr:cNvPr id="186" name="直線コネクタ 185">
          <a:extLst>
            <a:ext uri="{FF2B5EF4-FFF2-40B4-BE49-F238E27FC236}">
              <a16:creationId xmlns:a16="http://schemas.microsoft.com/office/drawing/2014/main" id="{991D9C1C-6558-420F-ACA8-8EDDF415DD7F}"/>
            </a:ext>
          </a:extLst>
        </xdr:cNvPr>
        <xdr:cNvCxnSpPr/>
      </xdr:nvCxnSpPr>
      <xdr:spPr>
        <a:xfrm flipV="1">
          <a:off x="1790700" y="9816193"/>
          <a:ext cx="7747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63154</xdr:rowOff>
    </xdr:from>
    <xdr:ext cx="405111" cy="259045"/>
    <xdr:sp macro="" textlink="">
      <xdr:nvSpPr>
        <xdr:cNvPr id="187" name="n_1aveValue【橋りょう・トンネル】&#10;有形固定資産減価償却率">
          <a:extLst>
            <a:ext uri="{FF2B5EF4-FFF2-40B4-BE49-F238E27FC236}">
              <a16:creationId xmlns:a16="http://schemas.microsoft.com/office/drawing/2014/main" id="{CABAC7B0-7F19-4347-ACC3-B71D0818244C}"/>
            </a:ext>
          </a:extLst>
        </xdr:cNvPr>
        <xdr:cNvSpPr txBox="1"/>
      </xdr:nvSpPr>
      <xdr:spPr>
        <a:xfrm>
          <a:off x="3170564" y="9953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82749</xdr:rowOff>
    </xdr:from>
    <xdr:ext cx="405111" cy="259045"/>
    <xdr:sp macro="" textlink="">
      <xdr:nvSpPr>
        <xdr:cNvPr id="188" name="n_2aveValue【橋りょう・トンネル】&#10;有形固定資産減価償却率">
          <a:extLst>
            <a:ext uri="{FF2B5EF4-FFF2-40B4-BE49-F238E27FC236}">
              <a16:creationId xmlns:a16="http://schemas.microsoft.com/office/drawing/2014/main" id="{5A6C3FA6-0DB2-4A7A-8798-DB95F7B8481C}"/>
            </a:ext>
          </a:extLst>
        </xdr:cNvPr>
        <xdr:cNvSpPr txBox="1"/>
      </xdr:nvSpPr>
      <xdr:spPr>
        <a:xfrm>
          <a:off x="2385704" y="9973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74584</xdr:rowOff>
    </xdr:from>
    <xdr:ext cx="405111" cy="259045"/>
    <xdr:sp macro="" textlink="">
      <xdr:nvSpPr>
        <xdr:cNvPr id="189" name="n_3aveValue【橋りょう・トンネル】&#10;有形固定資産減価償却率">
          <a:extLst>
            <a:ext uri="{FF2B5EF4-FFF2-40B4-BE49-F238E27FC236}">
              <a16:creationId xmlns:a16="http://schemas.microsoft.com/office/drawing/2014/main" id="{0E43897C-CC96-4083-BA65-5BA189DB97D0}"/>
            </a:ext>
          </a:extLst>
        </xdr:cNvPr>
        <xdr:cNvSpPr txBox="1"/>
      </xdr:nvSpPr>
      <xdr:spPr>
        <a:xfrm>
          <a:off x="1611004" y="9965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140805</xdr:rowOff>
    </xdr:from>
    <xdr:ext cx="405111" cy="259045"/>
    <xdr:sp macro="" textlink="">
      <xdr:nvSpPr>
        <xdr:cNvPr id="190" name="n_1mainValue【橋りょう・トンネル】&#10;有形固定資産減価償却率">
          <a:extLst>
            <a:ext uri="{FF2B5EF4-FFF2-40B4-BE49-F238E27FC236}">
              <a16:creationId xmlns:a16="http://schemas.microsoft.com/office/drawing/2014/main" id="{C0CFB7A6-EBB5-4B54-88B2-82CF51DCA53D}"/>
            </a:ext>
          </a:extLst>
        </xdr:cNvPr>
        <xdr:cNvSpPr txBox="1"/>
      </xdr:nvSpPr>
      <xdr:spPr>
        <a:xfrm>
          <a:off x="3170564" y="9528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160400</xdr:rowOff>
    </xdr:from>
    <xdr:ext cx="405111" cy="259045"/>
    <xdr:sp macro="" textlink="">
      <xdr:nvSpPr>
        <xdr:cNvPr id="191" name="n_2mainValue【橋りょう・トンネル】&#10;有形固定資産減価償却率">
          <a:extLst>
            <a:ext uri="{FF2B5EF4-FFF2-40B4-BE49-F238E27FC236}">
              <a16:creationId xmlns:a16="http://schemas.microsoft.com/office/drawing/2014/main" id="{F4D33ED8-D260-4999-8DC0-29DBA5AD070C}"/>
            </a:ext>
          </a:extLst>
        </xdr:cNvPr>
        <xdr:cNvSpPr txBox="1"/>
      </xdr:nvSpPr>
      <xdr:spPr>
        <a:xfrm>
          <a:off x="2385704" y="9548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8544</xdr:rowOff>
    </xdr:from>
    <xdr:ext cx="405111" cy="259045"/>
    <xdr:sp macro="" textlink="">
      <xdr:nvSpPr>
        <xdr:cNvPr id="192" name="n_3mainValue【橋りょう・トンネル】&#10;有形固定資産減価償却率">
          <a:extLst>
            <a:ext uri="{FF2B5EF4-FFF2-40B4-BE49-F238E27FC236}">
              <a16:creationId xmlns:a16="http://schemas.microsoft.com/office/drawing/2014/main" id="{627F6735-B043-4CF3-ACF7-6FF6093154C1}"/>
            </a:ext>
          </a:extLst>
        </xdr:cNvPr>
        <xdr:cNvSpPr txBox="1"/>
      </xdr:nvSpPr>
      <xdr:spPr>
        <a:xfrm>
          <a:off x="1611004" y="9564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3" name="正方形/長方形 192">
          <a:extLst>
            <a:ext uri="{FF2B5EF4-FFF2-40B4-BE49-F238E27FC236}">
              <a16:creationId xmlns:a16="http://schemas.microsoft.com/office/drawing/2014/main" id="{74211E87-EBB6-4897-85A2-4840F06FAF90}"/>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4" name="正方形/長方形 193">
          <a:extLst>
            <a:ext uri="{FF2B5EF4-FFF2-40B4-BE49-F238E27FC236}">
              <a16:creationId xmlns:a16="http://schemas.microsoft.com/office/drawing/2014/main" id="{36E31036-6DC7-4BF2-9545-CB3951A840B7}"/>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5" name="正方形/長方形 194">
          <a:extLst>
            <a:ext uri="{FF2B5EF4-FFF2-40B4-BE49-F238E27FC236}">
              <a16:creationId xmlns:a16="http://schemas.microsoft.com/office/drawing/2014/main" id="{A4619C99-8089-4624-BC3A-D9938CF94CF6}"/>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6" name="正方形/長方形 195">
          <a:extLst>
            <a:ext uri="{FF2B5EF4-FFF2-40B4-BE49-F238E27FC236}">
              <a16:creationId xmlns:a16="http://schemas.microsoft.com/office/drawing/2014/main" id="{B55DDABF-269E-48FC-810A-07388A141977}"/>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7" name="正方形/長方形 196">
          <a:extLst>
            <a:ext uri="{FF2B5EF4-FFF2-40B4-BE49-F238E27FC236}">
              <a16:creationId xmlns:a16="http://schemas.microsoft.com/office/drawing/2014/main" id="{DE36BE42-FDFB-42D1-8F71-14396D29E754}"/>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8" name="正方形/長方形 197">
          <a:extLst>
            <a:ext uri="{FF2B5EF4-FFF2-40B4-BE49-F238E27FC236}">
              <a16:creationId xmlns:a16="http://schemas.microsoft.com/office/drawing/2014/main" id="{5FF7A808-1681-4D34-A844-E1B61CF67C00}"/>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9" name="正方形/長方形 198">
          <a:extLst>
            <a:ext uri="{FF2B5EF4-FFF2-40B4-BE49-F238E27FC236}">
              <a16:creationId xmlns:a16="http://schemas.microsoft.com/office/drawing/2014/main" id="{9EDDD3BB-632E-42F4-841D-2FE5A5015EE8}"/>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0" name="正方形/長方形 199">
          <a:extLst>
            <a:ext uri="{FF2B5EF4-FFF2-40B4-BE49-F238E27FC236}">
              <a16:creationId xmlns:a16="http://schemas.microsoft.com/office/drawing/2014/main" id="{4CD48E03-DC2C-4A9A-B4ED-319F42C797FE}"/>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1" name="テキスト ボックス 200">
          <a:extLst>
            <a:ext uri="{FF2B5EF4-FFF2-40B4-BE49-F238E27FC236}">
              <a16:creationId xmlns:a16="http://schemas.microsoft.com/office/drawing/2014/main" id="{E6F70927-D750-4BAF-982B-8A59A9C0820A}"/>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2" name="直線コネクタ 201">
          <a:extLst>
            <a:ext uri="{FF2B5EF4-FFF2-40B4-BE49-F238E27FC236}">
              <a16:creationId xmlns:a16="http://schemas.microsoft.com/office/drawing/2014/main" id="{D73AF964-0FFC-4123-BE17-A9B0A26092BA}"/>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3" name="直線コネクタ 202">
          <a:extLst>
            <a:ext uri="{FF2B5EF4-FFF2-40B4-BE49-F238E27FC236}">
              <a16:creationId xmlns:a16="http://schemas.microsoft.com/office/drawing/2014/main" id="{F0995260-2E35-4CF6-BF39-ED47C45F4D79}"/>
            </a:ext>
          </a:extLst>
        </xdr:cNvPr>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4" name="テキスト ボックス 203">
          <a:extLst>
            <a:ext uri="{FF2B5EF4-FFF2-40B4-BE49-F238E27FC236}">
              <a16:creationId xmlns:a16="http://schemas.microsoft.com/office/drawing/2014/main" id="{C10BB6ED-DA57-4A17-8F40-D95CFC701473}"/>
            </a:ext>
          </a:extLst>
        </xdr:cNvPr>
        <xdr:cNvSpPr txBox="1"/>
      </xdr:nvSpPr>
      <xdr:spPr>
        <a:xfrm>
          <a:off x="5600834" y="106667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5" name="直線コネクタ 204">
          <a:extLst>
            <a:ext uri="{FF2B5EF4-FFF2-40B4-BE49-F238E27FC236}">
              <a16:creationId xmlns:a16="http://schemas.microsoft.com/office/drawing/2014/main" id="{DB3F1AEC-BEFB-4B3F-AA96-1D1C0E85553E}"/>
            </a:ext>
          </a:extLst>
        </xdr:cNvPr>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06" name="テキスト ボックス 205">
          <a:extLst>
            <a:ext uri="{FF2B5EF4-FFF2-40B4-BE49-F238E27FC236}">
              <a16:creationId xmlns:a16="http://schemas.microsoft.com/office/drawing/2014/main" id="{BB580BA1-5C1C-44C4-8556-1875A0484ED7}"/>
            </a:ext>
          </a:extLst>
        </xdr:cNvPr>
        <xdr:cNvSpPr txBox="1"/>
      </xdr:nvSpPr>
      <xdr:spPr>
        <a:xfrm>
          <a:off x="5209768" y="1029336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7" name="直線コネクタ 206">
          <a:extLst>
            <a:ext uri="{FF2B5EF4-FFF2-40B4-BE49-F238E27FC236}">
              <a16:creationId xmlns:a16="http://schemas.microsoft.com/office/drawing/2014/main" id="{F2307D25-EA1C-475A-A06E-EF158839D29D}"/>
            </a:ext>
          </a:extLst>
        </xdr:cNvPr>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08" name="テキスト ボックス 207">
          <a:extLst>
            <a:ext uri="{FF2B5EF4-FFF2-40B4-BE49-F238E27FC236}">
              <a16:creationId xmlns:a16="http://schemas.microsoft.com/office/drawing/2014/main" id="{7556694E-8163-4C4F-A4E2-FAB17A2945A3}"/>
            </a:ext>
          </a:extLst>
        </xdr:cNvPr>
        <xdr:cNvSpPr txBox="1"/>
      </xdr:nvSpPr>
      <xdr:spPr>
        <a:xfrm>
          <a:off x="5209768" y="991998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9" name="直線コネクタ 208">
          <a:extLst>
            <a:ext uri="{FF2B5EF4-FFF2-40B4-BE49-F238E27FC236}">
              <a16:creationId xmlns:a16="http://schemas.microsoft.com/office/drawing/2014/main" id="{B00B68C8-B559-4E4A-9640-8934E9454452}"/>
            </a:ext>
          </a:extLst>
        </xdr:cNvPr>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10" name="テキスト ボックス 209">
          <a:extLst>
            <a:ext uri="{FF2B5EF4-FFF2-40B4-BE49-F238E27FC236}">
              <a16:creationId xmlns:a16="http://schemas.microsoft.com/office/drawing/2014/main" id="{82001D61-4752-4A81-BBBE-0C2639DFE19C}"/>
            </a:ext>
          </a:extLst>
        </xdr:cNvPr>
        <xdr:cNvSpPr txBox="1"/>
      </xdr:nvSpPr>
      <xdr:spPr>
        <a:xfrm>
          <a:off x="5209768" y="955041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1" name="直線コネクタ 210">
          <a:extLst>
            <a:ext uri="{FF2B5EF4-FFF2-40B4-BE49-F238E27FC236}">
              <a16:creationId xmlns:a16="http://schemas.microsoft.com/office/drawing/2014/main" id="{14B571DB-59DF-49AD-9E2A-8FEECB77C979}"/>
            </a:ext>
          </a:extLst>
        </xdr:cNvPr>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2" name="テキスト ボックス 211">
          <a:extLst>
            <a:ext uri="{FF2B5EF4-FFF2-40B4-BE49-F238E27FC236}">
              <a16:creationId xmlns:a16="http://schemas.microsoft.com/office/drawing/2014/main" id="{ECE90D40-2536-4B50-BB01-63CF77649D83}"/>
            </a:ext>
          </a:extLst>
        </xdr:cNvPr>
        <xdr:cNvSpPr txBox="1"/>
      </xdr:nvSpPr>
      <xdr:spPr>
        <a:xfrm>
          <a:off x="5209768" y="917703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a:extLst>
            <a:ext uri="{FF2B5EF4-FFF2-40B4-BE49-F238E27FC236}">
              <a16:creationId xmlns:a16="http://schemas.microsoft.com/office/drawing/2014/main" id="{7BFD5C7E-92D6-46B4-AFC0-30EBF227A7DB}"/>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4" name="テキスト ボックス 213">
          <a:extLst>
            <a:ext uri="{FF2B5EF4-FFF2-40B4-BE49-F238E27FC236}">
              <a16:creationId xmlns:a16="http://schemas.microsoft.com/office/drawing/2014/main" id="{5943BFCD-3A28-4D9A-BA9C-870699F67A4A}"/>
            </a:ext>
          </a:extLst>
        </xdr:cNvPr>
        <xdr:cNvSpPr txBox="1"/>
      </xdr:nvSpPr>
      <xdr:spPr>
        <a:xfrm>
          <a:off x="5209768" y="88036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橋りょう・トンネル】&#10;一人当たり有形固定資産（償却資産）額グラフ枠">
          <a:extLst>
            <a:ext uri="{FF2B5EF4-FFF2-40B4-BE49-F238E27FC236}">
              <a16:creationId xmlns:a16="http://schemas.microsoft.com/office/drawing/2014/main" id="{8B662C7D-A747-4B00-99EA-C5983DCA4813}"/>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159071</xdr:rowOff>
    </xdr:from>
    <xdr:to>
      <xdr:col>54</xdr:col>
      <xdr:colOff>189865</xdr:colOff>
      <xdr:row>64</xdr:row>
      <xdr:rowOff>76200</xdr:rowOff>
    </xdr:to>
    <xdr:cxnSp macro="">
      <xdr:nvCxnSpPr>
        <xdr:cNvPr id="216" name="直線コネクタ 215">
          <a:extLst>
            <a:ext uri="{FF2B5EF4-FFF2-40B4-BE49-F238E27FC236}">
              <a16:creationId xmlns:a16="http://schemas.microsoft.com/office/drawing/2014/main" id="{BC982864-BCBA-4B03-BE41-35C98272AEDF}"/>
            </a:ext>
          </a:extLst>
        </xdr:cNvPr>
        <xdr:cNvCxnSpPr/>
      </xdr:nvCxnSpPr>
      <xdr:spPr>
        <a:xfrm flipV="1">
          <a:off x="9219565" y="9546911"/>
          <a:ext cx="0" cy="1258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80027</xdr:rowOff>
    </xdr:from>
    <xdr:ext cx="249299" cy="259045"/>
    <xdr:sp macro="" textlink="">
      <xdr:nvSpPr>
        <xdr:cNvPr id="217" name="【橋りょう・トンネル】&#10;一人当たり有形固定資産（償却資産）額最小値テキスト">
          <a:extLst>
            <a:ext uri="{FF2B5EF4-FFF2-40B4-BE49-F238E27FC236}">
              <a16:creationId xmlns:a16="http://schemas.microsoft.com/office/drawing/2014/main" id="{B7F0CD79-3BD4-4077-AB25-B320D1B86CDC}"/>
            </a:ext>
          </a:extLst>
        </xdr:cNvPr>
        <xdr:cNvSpPr txBox="1"/>
      </xdr:nvSpPr>
      <xdr:spPr>
        <a:xfrm>
          <a:off x="9258300" y="108089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76200</xdr:rowOff>
    </xdr:from>
    <xdr:to>
      <xdr:col>55</xdr:col>
      <xdr:colOff>88900</xdr:colOff>
      <xdr:row>64</xdr:row>
      <xdr:rowOff>76200</xdr:rowOff>
    </xdr:to>
    <xdr:cxnSp macro="">
      <xdr:nvCxnSpPr>
        <xdr:cNvPr id="218" name="直線コネクタ 217">
          <a:extLst>
            <a:ext uri="{FF2B5EF4-FFF2-40B4-BE49-F238E27FC236}">
              <a16:creationId xmlns:a16="http://schemas.microsoft.com/office/drawing/2014/main" id="{FC503717-9960-433A-888B-6BCFDBD7A439}"/>
            </a:ext>
          </a:extLst>
        </xdr:cNvPr>
        <xdr:cNvCxnSpPr/>
      </xdr:nvCxnSpPr>
      <xdr:spPr>
        <a:xfrm>
          <a:off x="9154160" y="108051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105748</xdr:rowOff>
    </xdr:from>
    <xdr:ext cx="690189" cy="259045"/>
    <xdr:sp macro="" textlink="">
      <xdr:nvSpPr>
        <xdr:cNvPr id="219" name="【橋りょう・トンネル】&#10;一人当たり有形固定資産（償却資産）額最大値テキスト">
          <a:extLst>
            <a:ext uri="{FF2B5EF4-FFF2-40B4-BE49-F238E27FC236}">
              <a16:creationId xmlns:a16="http://schemas.microsoft.com/office/drawing/2014/main" id="{48363AD1-A1EB-4D8D-B311-A63D1CA80649}"/>
            </a:ext>
          </a:extLst>
        </xdr:cNvPr>
        <xdr:cNvSpPr txBox="1"/>
      </xdr:nvSpPr>
      <xdr:spPr>
        <a:xfrm>
          <a:off x="9258300" y="93259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3,382,492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159071</xdr:rowOff>
    </xdr:from>
    <xdr:to>
      <xdr:col>55</xdr:col>
      <xdr:colOff>88900</xdr:colOff>
      <xdr:row>56</xdr:row>
      <xdr:rowOff>159071</xdr:rowOff>
    </xdr:to>
    <xdr:cxnSp macro="">
      <xdr:nvCxnSpPr>
        <xdr:cNvPr id="220" name="直線コネクタ 219">
          <a:extLst>
            <a:ext uri="{FF2B5EF4-FFF2-40B4-BE49-F238E27FC236}">
              <a16:creationId xmlns:a16="http://schemas.microsoft.com/office/drawing/2014/main" id="{ABAB1A7E-90AA-41E1-BB58-F51FBFDF1D75}"/>
            </a:ext>
          </a:extLst>
        </xdr:cNvPr>
        <xdr:cNvCxnSpPr/>
      </xdr:nvCxnSpPr>
      <xdr:spPr>
        <a:xfrm>
          <a:off x="9154160" y="954691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49433</xdr:rowOff>
    </xdr:from>
    <xdr:ext cx="599010" cy="259045"/>
    <xdr:sp macro="" textlink="">
      <xdr:nvSpPr>
        <xdr:cNvPr id="221" name="【橋りょう・トンネル】&#10;一人当たり有形固定資産（償却資産）額平均値テキスト">
          <a:extLst>
            <a:ext uri="{FF2B5EF4-FFF2-40B4-BE49-F238E27FC236}">
              <a16:creationId xmlns:a16="http://schemas.microsoft.com/office/drawing/2014/main" id="{850B309A-97D4-4CC9-8C12-C9DD7164BD0C}"/>
            </a:ext>
          </a:extLst>
        </xdr:cNvPr>
        <xdr:cNvSpPr txBox="1"/>
      </xdr:nvSpPr>
      <xdr:spPr>
        <a:xfrm>
          <a:off x="9258300" y="106107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71006</xdr:rowOff>
    </xdr:from>
    <xdr:to>
      <xdr:col>55</xdr:col>
      <xdr:colOff>50800</xdr:colOff>
      <xdr:row>64</xdr:row>
      <xdr:rowOff>1156</xdr:rowOff>
    </xdr:to>
    <xdr:sp macro="" textlink="">
      <xdr:nvSpPr>
        <xdr:cNvPr id="222" name="フローチャート: 判断 221">
          <a:extLst>
            <a:ext uri="{FF2B5EF4-FFF2-40B4-BE49-F238E27FC236}">
              <a16:creationId xmlns:a16="http://schemas.microsoft.com/office/drawing/2014/main" id="{B933BB77-7398-499A-8B59-B03FA4742B8B}"/>
            </a:ext>
          </a:extLst>
        </xdr:cNvPr>
        <xdr:cNvSpPr/>
      </xdr:nvSpPr>
      <xdr:spPr>
        <a:xfrm>
          <a:off x="9192260" y="1063232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69290</xdr:rowOff>
    </xdr:from>
    <xdr:to>
      <xdr:col>50</xdr:col>
      <xdr:colOff>165100</xdr:colOff>
      <xdr:row>63</xdr:row>
      <xdr:rowOff>170890</xdr:rowOff>
    </xdr:to>
    <xdr:sp macro="" textlink="">
      <xdr:nvSpPr>
        <xdr:cNvPr id="223" name="フローチャート: 判断 222">
          <a:extLst>
            <a:ext uri="{FF2B5EF4-FFF2-40B4-BE49-F238E27FC236}">
              <a16:creationId xmlns:a16="http://schemas.microsoft.com/office/drawing/2014/main" id="{AA1993DF-5A0F-4A24-9E45-CCBD0F2BD34E}"/>
            </a:ext>
          </a:extLst>
        </xdr:cNvPr>
        <xdr:cNvSpPr/>
      </xdr:nvSpPr>
      <xdr:spPr>
        <a:xfrm>
          <a:off x="8445500" y="10630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74047</xdr:rowOff>
    </xdr:from>
    <xdr:to>
      <xdr:col>46</xdr:col>
      <xdr:colOff>38100</xdr:colOff>
      <xdr:row>64</xdr:row>
      <xdr:rowOff>4197</xdr:rowOff>
    </xdr:to>
    <xdr:sp macro="" textlink="">
      <xdr:nvSpPr>
        <xdr:cNvPr id="224" name="フローチャート: 判断 223">
          <a:extLst>
            <a:ext uri="{FF2B5EF4-FFF2-40B4-BE49-F238E27FC236}">
              <a16:creationId xmlns:a16="http://schemas.microsoft.com/office/drawing/2014/main" id="{98B57B32-BA1B-4F63-B852-03D35BFF61B9}"/>
            </a:ext>
          </a:extLst>
        </xdr:cNvPr>
        <xdr:cNvSpPr/>
      </xdr:nvSpPr>
      <xdr:spPr>
        <a:xfrm>
          <a:off x="7670800" y="1063536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85473</xdr:rowOff>
    </xdr:from>
    <xdr:to>
      <xdr:col>41</xdr:col>
      <xdr:colOff>101600</xdr:colOff>
      <xdr:row>64</xdr:row>
      <xdr:rowOff>15623</xdr:rowOff>
    </xdr:to>
    <xdr:sp macro="" textlink="">
      <xdr:nvSpPr>
        <xdr:cNvPr id="225" name="フローチャート: 判断 224">
          <a:extLst>
            <a:ext uri="{FF2B5EF4-FFF2-40B4-BE49-F238E27FC236}">
              <a16:creationId xmlns:a16="http://schemas.microsoft.com/office/drawing/2014/main" id="{8DCDC695-6ABC-46D3-9DFA-FC20EA72C730}"/>
            </a:ext>
          </a:extLst>
        </xdr:cNvPr>
        <xdr:cNvSpPr/>
      </xdr:nvSpPr>
      <xdr:spPr>
        <a:xfrm>
          <a:off x="6873240" y="1064679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BC9C9F8B-78C3-4E23-B6E1-11320EA08A4D}"/>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E08151AF-D3FB-40B5-B63B-0E5019217587}"/>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049D5320-C9BA-48C8-87F8-4E5BBF9C4434}"/>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id="{B0DF1B28-4426-4DA3-A651-2EBC3017370D}"/>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F54CF2AC-A91F-4DA1-9533-1084449C9A41}"/>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23081</xdr:rowOff>
    </xdr:from>
    <xdr:to>
      <xdr:col>55</xdr:col>
      <xdr:colOff>50800</xdr:colOff>
      <xdr:row>63</xdr:row>
      <xdr:rowOff>124681</xdr:rowOff>
    </xdr:to>
    <xdr:sp macro="" textlink="">
      <xdr:nvSpPr>
        <xdr:cNvPr id="231" name="楕円 230">
          <a:extLst>
            <a:ext uri="{FF2B5EF4-FFF2-40B4-BE49-F238E27FC236}">
              <a16:creationId xmlns:a16="http://schemas.microsoft.com/office/drawing/2014/main" id="{10784BF6-E9B4-4E01-83A7-A5FC95776424}"/>
            </a:ext>
          </a:extLst>
        </xdr:cNvPr>
        <xdr:cNvSpPr/>
      </xdr:nvSpPr>
      <xdr:spPr>
        <a:xfrm>
          <a:off x="9192260" y="1058440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45958</xdr:rowOff>
    </xdr:from>
    <xdr:ext cx="599010" cy="259045"/>
    <xdr:sp macro="" textlink="">
      <xdr:nvSpPr>
        <xdr:cNvPr id="232" name="【橋りょう・トンネル】&#10;一人当たり有形固定資産（償却資産）額該当値テキスト">
          <a:extLst>
            <a:ext uri="{FF2B5EF4-FFF2-40B4-BE49-F238E27FC236}">
              <a16:creationId xmlns:a16="http://schemas.microsoft.com/office/drawing/2014/main" id="{F2F7E845-E2CF-411B-AA4C-8981886A28F3}"/>
            </a:ext>
          </a:extLst>
        </xdr:cNvPr>
        <xdr:cNvSpPr txBox="1"/>
      </xdr:nvSpPr>
      <xdr:spPr>
        <a:xfrm>
          <a:off x="9258300" y="10439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31262</xdr:rowOff>
    </xdr:from>
    <xdr:to>
      <xdr:col>50</xdr:col>
      <xdr:colOff>165100</xdr:colOff>
      <xdr:row>63</xdr:row>
      <xdr:rowOff>132862</xdr:rowOff>
    </xdr:to>
    <xdr:sp macro="" textlink="">
      <xdr:nvSpPr>
        <xdr:cNvPr id="233" name="楕円 232">
          <a:extLst>
            <a:ext uri="{FF2B5EF4-FFF2-40B4-BE49-F238E27FC236}">
              <a16:creationId xmlns:a16="http://schemas.microsoft.com/office/drawing/2014/main" id="{5063557D-0D74-4FE4-8D23-6FC56BEDC293}"/>
            </a:ext>
          </a:extLst>
        </xdr:cNvPr>
        <xdr:cNvSpPr/>
      </xdr:nvSpPr>
      <xdr:spPr>
        <a:xfrm>
          <a:off x="8445500" y="1059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73881</xdr:rowOff>
    </xdr:from>
    <xdr:to>
      <xdr:col>55</xdr:col>
      <xdr:colOff>0</xdr:colOff>
      <xdr:row>63</xdr:row>
      <xdr:rowOff>82062</xdr:rowOff>
    </xdr:to>
    <xdr:cxnSp macro="">
      <xdr:nvCxnSpPr>
        <xdr:cNvPr id="234" name="直線コネクタ 233">
          <a:extLst>
            <a:ext uri="{FF2B5EF4-FFF2-40B4-BE49-F238E27FC236}">
              <a16:creationId xmlns:a16="http://schemas.microsoft.com/office/drawing/2014/main" id="{936F0E3C-6B46-4624-9A90-8BEBF0D11EE6}"/>
            </a:ext>
          </a:extLst>
        </xdr:cNvPr>
        <xdr:cNvCxnSpPr/>
      </xdr:nvCxnSpPr>
      <xdr:spPr>
        <a:xfrm flipV="1">
          <a:off x="8496300" y="10635201"/>
          <a:ext cx="723900" cy="8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33757</xdr:rowOff>
    </xdr:from>
    <xdr:to>
      <xdr:col>46</xdr:col>
      <xdr:colOff>38100</xdr:colOff>
      <xdr:row>63</xdr:row>
      <xdr:rowOff>135357</xdr:rowOff>
    </xdr:to>
    <xdr:sp macro="" textlink="">
      <xdr:nvSpPr>
        <xdr:cNvPr id="235" name="楕円 234">
          <a:extLst>
            <a:ext uri="{FF2B5EF4-FFF2-40B4-BE49-F238E27FC236}">
              <a16:creationId xmlns:a16="http://schemas.microsoft.com/office/drawing/2014/main" id="{A5C307F6-5847-4668-A0F4-EDE0B6EF7AC3}"/>
            </a:ext>
          </a:extLst>
        </xdr:cNvPr>
        <xdr:cNvSpPr/>
      </xdr:nvSpPr>
      <xdr:spPr>
        <a:xfrm>
          <a:off x="7670800" y="1059507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82062</xdr:rowOff>
    </xdr:from>
    <xdr:to>
      <xdr:col>50</xdr:col>
      <xdr:colOff>114300</xdr:colOff>
      <xdr:row>63</xdr:row>
      <xdr:rowOff>84557</xdr:rowOff>
    </xdr:to>
    <xdr:cxnSp macro="">
      <xdr:nvCxnSpPr>
        <xdr:cNvPr id="236" name="直線コネクタ 235">
          <a:extLst>
            <a:ext uri="{FF2B5EF4-FFF2-40B4-BE49-F238E27FC236}">
              <a16:creationId xmlns:a16="http://schemas.microsoft.com/office/drawing/2014/main" id="{F99F4263-1A79-4F5F-9F10-AAC72EFCCFAB}"/>
            </a:ext>
          </a:extLst>
        </xdr:cNvPr>
        <xdr:cNvCxnSpPr/>
      </xdr:nvCxnSpPr>
      <xdr:spPr>
        <a:xfrm flipV="1">
          <a:off x="7713980" y="10643382"/>
          <a:ext cx="782320" cy="2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30602</xdr:rowOff>
    </xdr:from>
    <xdr:to>
      <xdr:col>41</xdr:col>
      <xdr:colOff>101600</xdr:colOff>
      <xdr:row>63</xdr:row>
      <xdr:rowOff>132202</xdr:rowOff>
    </xdr:to>
    <xdr:sp macro="" textlink="">
      <xdr:nvSpPr>
        <xdr:cNvPr id="237" name="楕円 236">
          <a:extLst>
            <a:ext uri="{FF2B5EF4-FFF2-40B4-BE49-F238E27FC236}">
              <a16:creationId xmlns:a16="http://schemas.microsoft.com/office/drawing/2014/main" id="{88A464D8-562D-4040-A60B-3B6B284352AE}"/>
            </a:ext>
          </a:extLst>
        </xdr:cNvPr>
        <xdr:cNvSpPr/>
      </xdr:nvSpPr>
      <xdr:spPr>
        <a:xfrm>
          <a:off x="6873240" y="1059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81402</xdr:rowOff>
    </xdr:from>
    <xdr:to>
      <xdr:col>45</xdr:col>
      <xdr:colOff>177800</xdr:colOff>
      <xdr:row>63</xdr:row>
      <xdr:rowOff>84557</xdr:rowOff>
    </xdr:to>
    <xdr:cxnSp macro="">
      <xdr:nvCxnSpPr>
        <xdr:cNvPr id="238" name="直線コネクタ 237">
          <a:extLst>
            <a:ext uri="{FF2B5EF4-FFF2-40B4-BE49-F238E27FC236}">
              <a16:creationId xmlns:a16="http://schemas.microsoft.com/office/drawing/2014/main" id="{CCE0A41E-1E2F-4560-B9C8-D28FE95BED51}"/>
            </a:ext>
          </a:extLst>
        </xdr:cNvPr>
        <xdr:cNvCxnSpPr/>
      </xdr:nvCxnSpPr>
      <xdr:spPr>
        <a:xfrm>
          <a:off x="6924040" y="10642722"/>
          <a:ext cx="789940" cy="3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162017</xdr:rowOff>
    </xdr:from>
    <xdr:ext cx="599010" cy="259045"/>
    <xdr:sp macro="" textlink="">
      <xdr:nvSpPr>
        <xdr:cNvPr id="239" name="n_1aveValue【橋りょう・トンネル】&#10;一人当たり有形固定資産（償却資産）額">
          <a:extLst>
            <a:ext uri="{FF2B5EF4-FFF2-40B4-BE49-F238E27FC236}">
              <a16:creationId xmlns:a16="http://schemas.microsoft.com/office/drawing/2014/main" id="{765C6B22-D703-40D4-A1AC-F9F16368D995}"/>
            </a:ext>
          </a:extLst>
        </xdr:cNvPr>
        <xdr:cNvSpPr txBox="1"/>
      </xdr:nvSpPr>
      <xdr:spPr>
        <a:xfrm>
          <a:off x="8214575" y="10723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166774</xdr:rowOff>
    </xdr:from>
    <xdr:ext cx="599010" cy="259045"/>
    <xdr:sp macro="" textlink="">
      <xdr:nvSpPr>
        <xdr:cNvPr id="240" name="n_2aveValue【橋りょう・トンネル】&#10;一人当たり有形固定資産（償却資産）額">
          <a:extLst>
            <a:ext uri="{FF2B5EF4-FFF2-40B4-BE49-F238E27FC236}">
              <a16:creationId xmlns:a16="http://schemas.microsoft.com/office/drawing/2014/main" id="{E028E1BB-49A4-449B-AB4D-ACED9421D5DD}"/>
            </a:ext>
          </a:extLst>
        </xdr:cNvPr>
        <xdr:cNvSpPr txBox="1"/>
      </xdr:nvSpPr>
      <xdr:spPr>
        <a:xfrm>
          <a:off x="7444955" y="10728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6750</xdr:rowOff>
    </xdr:from>
    <xdr:ext cx="599010" cy="259045"/>
    <xdr:sp macro="" textlink="">
      <xdr:nvSpPr>
        <xdr:cNvPr id="241" name="n_3aveValue【橋りょう・トンネル】&#10;一人当たり有形固定資産（償却資産）額">
          <a:extLst>
            <a:ext uri="{FF2B5EF4-FFF2-40B4-BE49-F238E27FC236}">
              <a16:creationId xmlns:a16="http://schemas.microsoft.com/office/drawing/2014/main" id="{D975211B-70B1-47CF-B618-DE33988C9D29}"/>
            </a:ext>
          </a:extLst>
        </xdr:cNvPr>
        <xdr:cNvSpPr txBox="1"/>
      </xdr:nvSpPr>
      <xdr:spPr>
        <a:xfrm>
          <a:off x="6670255" y="10735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149389</xdr:rowOff>
    </xdr:from>
    <xdr:ext cx="599010" cy="259045"/>
    <xdr:sp macro="" textlink="">
      <xdr:nvSpPr>
        <xdr:cNvPr id="242" name="n_1mainValue【橋りょう・トンネル】&#10;一人当たり有形固定資産（償却資産）額">
          <a:extLst>
            <a:ext uri="{FF2B5EF4-FFF2-40B4-BE49-F238E27FC236}">
              <a16:creationId xmlns:a16="http://schemas.microsoft.com/office/drawing/2014/main" id="{0524BE8E-8B28-4105-89B4-36BA68E0B843}"/>
            </a:ext>
          </a:extLst>
        </xdr:cNvPr>
        <xdr:cNvSpPr txBox="1"/>
      </xdr:nvSpPr>
      <xdr:spPr>
        <a:xfrm>
          <a:off x="8214575" y="10375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151884</xdr:rowOff>
    </xdr:from>
    <xdr:ext cx="599010" cy="259045"/>
    <xdr:sp macro="" textlink="">
      <xdr:nvSpPr>
        <xdr:cNvPr id="243" name="n_2mainValue【橋りょう・トンネル】&#10;一人当たり有形固定資産（償却資産）額">
          <a:extLst>
            <a:ext uri="{FF2B5EF4-FFF2-40B4-BE49-F238E27FC236}">
              <a16:creationId xmlns:a16="http://schemas.microsoft.com/office/drawing/2014/main" id="{AF19C5D5-A13B-476A-8B08-87EE69E7E5FF}"/>
            </a:ext>
          </a:extLst>
        </xdr:cNvPr>
        <xdr:cNvSpPr txBox="1"/>
      </xdr:nvSpPr>
      <xdr:spPr>
        <a:xfrm>
          <a:off x="7444955" y="10377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148729</xdr:rowOff>
    </xdr:from>
    <xdr:ext cx="599010" cy="259045"/>
    <xdr:sp macro="" textlink="">
      <xdr:nvSpPr>
        <xdr:cNvPr id="244" name="n_3mainValue【橋りょう・トンネル】&#10;一人当たり有形固定資産（償却資産）額">
          <a:extLst>
            <a:ext uri="{FF2B5EF4-FFF2-40B4-BE49-F238E27FC236}">
              <a16:creationId xmlns:a16="http://schemas.microsoft.com/office/drawing/2014/main" id="{66F3457E-76AD-45F2-97C2-525243A40AB9}"/>
            </a:ext>
          </a:extLst>
        </xdr:cNvPr>
        <xdr:cNvSpPr txBox="1"/>
      </xdr:nvSpPr>
      <xdr:spPr>
        <a:xfrm>
          <a:off x="6670255" y="10374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5" name="正方形/長方形 244">
          <a:extLst>
            <a:ext uri="{FF2B5EF4-FFF2-40B4-BE49-F238E27FC236}">
              <a16:creationId xmlns:a16="http://schemas.microsoft.com/office/drawing/2014/main" id="{210B8A29-0AC5-4C25-B298-7B5DA2556701}"/>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6" name="正方形/長方形 245">
          <a:extLst>
            <a:ext uri="{FF2B5EF4-FFF2-40B4-BE49-F238E27FC236}">
              <a16:creationId xmlns:a16="http://schemas.microsoft.com/office/drawing/2014/main" id="{FE51E28F-C601-4FF1-92D4-10F70EA673E9}"/>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7" name="正方形/長方形 246">
          <a:extLst>
            <a:ext uri="{FF2B5EF4-FFF2-40B4-BE49-F238E27FC236}">
              <a16:creationId xmlns:a16="http://schemas.microsoft.com/office/drawing/2014/main" id="{697EC724-2DC0-4F78-A8C2-7DCB8B41838A}"/>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8" name="正方形/長方形 247">
          <a:extLst>
            <a:ext uri="{FF2B5EF4-FFF2-40B4-BE49-F238E27FC236}">
              <a16:creationId xmlns:a16="http://schemas.microsoft.com/office/drawing/2014/main" id="{2BAB36A9-92EA-4762-A1DA-EE7D996AF668}"/>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9" name="正方形/長方形 248">
          <a:extLst>
            <a:ext uri="{FF2B5EF4-FFF2-40B4-BE49-F238E27FC236}">
              <a16:creationId xmlns:a16="http://schemas.microsoft.com/office/drawing/2014/main" id="{4A545498-0742-43F4-ADA7-291B42F3A654}"/>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0" name="正方形/長方形 249">
          <a:extLst>
            <a:ext uri="{FF2B5EF4-FFF2-40B4-BE49-F238E27FC236}">
              <a16:creationId xmlns:a16="http://schemas.microsoft.com/office/drawing/2014/main" id="{4D93F397-3CC4-4F4C-93BD-33F1A5F4EEB0}"/>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1" name="正方形/長方形 250">
          <a:extLst>
            <a:ext uri="{FF2B5EF4-FFF2-40B4-BE49-F238E27FC236}">
              <a16:creationId xmlns:a16="http://schemas.microsoft.com/office/drawing/2014/main" id="{F29F3884-CDC8-4FEC-8DD3-231D84CF01AA}"/>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2" name="正方形/長方形 251">
          <a:extLst>
            <a:ext uri="{FF2B5EF4-FFF2-40B4-BE49-F238E27FC236}">
              <a16:creationId xmlns:a16="http://schemas.microsoft.com/office/drawing/2014/main" id="{86DAC9B0-3328-4BEA-BC38-F644C403F575}"/>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3" name="テキスト ボックス 252">
          <a:extLst>
            <a:ext uri="{FF2B5EF4-FFF2-40B4-BE49-F238E27FC236}">
              <a16:creationId xmlns:a16="http://schemas.microsoft.com/office/drawing/2014/main" id="{48578908-9009-41FF-A2CD-251EFE1EE338}"/>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4" name="直線コネクタ 253">
          <a:extLst>
            <a:ext uri="{FF2B5EF4-FFF2-40B4-BE49-F238E27FC236}">
              <a16:creationId xmlns:a16="http://schemas.microsoft.com/office/drawing/2014/main" id="{6E7DDF26-FC29-4AE5-83CF-70ECD3A1F787}"/>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55" name="テキスト ボックス 254">
          <a:extLst>
            <a:ext uri="{FF2B5EF4-FFF2-40B4-BE49-F238E27FC236}">
              <a16:creationId xmlns:a16="http://schemas.microsoft.com/office/drawing/2014/main" id="{8D549D86-C712-4F2F-A8C4-6C074C69D90B}"/>
            </a:ext>
          </a:extLst>
        </xdr:cNvPr>
        <xdr:cNvSpPr txBox="1"/>
      </xdr:nvSpPr>
      <xdr:spPr>
        <a:xfrm>
          <a:off x="336081" y="147624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56" name="直線コネクタ 255">
          <a:extLst>
            <a:ext uri="{FF2B5EF4-FFF2-40B4-BE49-F238E27FC236}">
              <a16:creationId xmlns:a16="http://schemas.microsoft.com/office/drawing/2014/main" id="{B0B22AD1-790C-4EE4-949E-3915F7945EC4}"/>
            </a:ext>
          </a:extLst>
        </xdr:cNvPr>
        <xdr:cNvCxnSpPr/>
      </xdr:nvCxnSpPr>
      <xdr:spPr>
        <a:xfrm>
          <a:off x="67056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57" name="テキスト ボックス 256">
          <a:extLst>
            <a:ext uri="{FF2B5EF4-FFF2-40B4-BE49-F238E27FC236}">
              <a16:creationId xmlns:a16="http://schemas.microsoft.com/office/drawing/2014/main" id="{C1BB7F31-5F68-4C4C-B86C-A174C0EB74BA}"/>
            </a:ext>
          </a:extLst>
        </xdr:cNvPr>
        <xdr:cNvSpPr txBox="1"/>
      </xdr:nvSpPr>
      <xdr:spPr>
        <a:xfrm>
          <a:off x="336081" y="14316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58" name="直線コネクタ 257">
          <a:extLst>
            <a:ext uri="{FF2B5EF4-FFF2-40B4-BE49-F238E27FC236}">
              <a16:creationId xmlns:a16="http://schemas.microsoft.com/office/drawing/2014/main" id="{86D05877-83BF-4D10-A6FB-D71C6DAE9491}"/>
            </a:ext>
          </a:extLst>
        </xdr:cNvPr>
        <xdr:cNvCxnSpPr/>
      </xdr:nvCxnSpPr>
      <xdr:spPr>
        <a:xfrm>
          <a:off x="67056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59" name="テキスト ボックス 258">
          <a:extLst>
            <a:ext uri="{FF2B5EF4-FFF2-40B4-BE49-F238E27FC236}">
              <a16:creationId xmlns:a16="http://schemas.microsoft.com/office/drawing/2014/main" id="{7937F85B-AB76-4D8B-8021-E548E6F25F26}"/>
            </a:ext>
          </a:extLst>
        </xdr:cNvPr>
        <xdr:cNvSpPr txBox="1"/>
      </xdr:nvSpPr>
      <xdr:spPr>
        <a:xfrm>
          <a:off x="336081" y="138709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60" name="直線コネクタ 259">
          <a:extLst>
            <a:ext uri="{FF2B5EF4-FFF2-40B4-BE49-F238E27FC236}">
              <a16:creationId xmlns:a16="http://schemas.microsoft.com/office/drawing/2014/main" id="{AF37408D-6627-4783-9EC9-C58BD1EABB6D}"/>
            </a:ext>
          </a:extLst>
        </xdr:cNvPr>
        <xdr:cNvCxnSpPr/>
      </xdr:nvCxnSpPr>
      <xdr:spPr>
        <a:xfrm>
          <a:off x="67056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61" name="テキスト ボックス 260">
          <a:extLst>
            <a:ext uri="{FF2B5EF4-FFF2-40B4-BE49-F238E27FC236}">
              <a16:creationId xmlns:a16="http://schemas.microsoft.com/office/drawing/2014/main" id="{E8E17A26-C861-4B84-A970-06328FA0C7A7}"/>
            </a:ext>
          </a:extLst>
        </xdr:cNvPr>
        <xdr:cNvSpPr txBox="1"/>
      </xdr:nvSpPr>
      <xdr:spPr>
        <a:xfrm>
          <a:off x="336081" y="1342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62" name="直線コネクタ 261">
          <a:extLst>
            <a:ext uri="{FF2B5EF4-FFF2-40B4-BE49-F238E27FC236}">
              <a16:creationId xmlns:a16="http://schemas.microsoft.com/office/drawing/2014/main" id="{48D3F047-5A34-4AEE-B9C2-08A74BD48834}"/>
            </a:ext>
          </a:extLst>
        </xdr:cNvPr>
        <xdr:cNvCxnSpPr/>
      </xdr:nvCxnSpPr>
      <xdr:spPr>
        <a:xfrm>
          <a:off x="67056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63" name="テキスト ボックス 262">
          <a:extLst>
            <a:ext uri="{FF2B5EF4-FFF2-40B4-BE49-F238E27FC236}">
              <a16:creationId xmlns:a16="http://schemas.microsoft.com/office/drawing/2014/main" id="{5515F5E4-54A9-447A-9B9E-287387F702FE}"/>
            </a:ext>
          </a:extLst>
        </xdr:cNvPr>
        <xdr:cNvSpPr txBox="1"/>
      </xdr:nvSpPr>
      <xdr:spPr>
        <a:xfrm>
          <a:off x="27196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4" name="直線コネクタ 263">
          <a:extLst>
            <a:ext uri="{FF2B5EF4-FFF2-40B4-BE49-F238E27FC236}">
              <a16:creationId xmlns:a16="http://schemas.microsoft.com/office/drawing/2014/main" id="{0FF49111-3446-468F-A23E-C08C2AB4E040}"/>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5" name="テキスト ボックス 264">
          <a:extLst>
            <a:ext uri="{FF2B5EF4-FFF2-40B4-BE49-F238E27FC236}">
              <a16:creationId xmlns:a16="http://schemas.microsoft.com/office/drawing/2014/main" id="{DF672DFE-1933-4BCD-B7E4-E1F4B798E6FA}"/>
            </a:ext>
          </a:extLst>
        </xdr:cNvPr>
        <xdr:cNvSpPr txBox="1"/>
      </xdr:nvSpPr>
      <xdr:spPr>
        <a:xfrm>
          <a:off x="27196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6" name="【公営住宅】&#10;有形固定資産減価償却率グラフ枠">
          <a:extLst>
            <a:ext uri="{FF2B5EF4-FFF2-40B4-BE49-F238E27FC236}">
              <a16:creationId xmlns:a16="http://schemas.microsoft.com/office/drawing/2014/main" id="{E569C480-9DDD-41E4-914D-369AE1AA42F0}"/>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129539</xdr:rowOff>
    </xdr:from>
    <xdr:to>
      <xdr:col>24</xdr:col>
      <xdr:colOff>62865</xdr:colOff>
      <xdr:row>86</xdr:row>
      <xdr:rowOff>138685</xdr:rowOff>
    </xdr:to>
    <xdr:cxnSp macro="">
      <xdr:nvCxnSpPr>
        <xdr:cNvPr id="267" name="直線コネクタ 266">
          <a:extLst>
            <a:ext uri="{FF2B5EF4-FFF2-40B4-BE49-F238E27FC236}">
              <a16:creationId xmlns:a16="http://schemas.microsoft.com/office/drawing/2014/main" id="{C32D8704-EBD2-4AF4-8157-2B897757178A}"/>
            </a:ext>
          </a:extLst>
        </xdr:cNvPr>
        <xdr:cNvCxnSpPr/>
      </xdr:nvCxnSpPr>
      <xdr:spPr>
        <a:xfrm flipV="1">
          <a:off x="4086225" y="13205459"/>
          <a:ext cx="0" cy="1350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142512</xdr:rowOff>
    </xdr:from>
    <xdr:ext cx="405111" cy="259045"/>
    <xdr:sp macro="" textlink="">
      <xdr:nvSpPr>
        <xdr:cNvPr id="268" name="【公営住宅】&#10;有形固定資産減価償却率最小値テキスト">
          <a:extLst>
            <a:ext uri="{FF2B5EF4-FFF2-40B4-BE49-F238E27FC236}">
              <a16:creationId xmlns:a16="http://schemas.microsoft.com/office/drawing/2014/main" id="{F8F35E89-9363-425D-8F5E-F54D34BB59D3}"/>
            </a:ext>
          </a:extLst>
        </xdr:cNvPr>
        <xdr:cNvSpPr txBox="1"/>
      </xdr:nvSpPr>
      <xdr:spPr>
        <a:xfrm>
          <a:off x="4124960" y="14559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138685</xdr:rowOff>
    </xdr:from>
    <xdr:to>
      <xdr:col>24</xdr:col>
      <xdr:colOff>152400</xdr:colOff>
      <xdr:row>86</xdr:row>
      <xdr:rowOff>138685</xdr:rowOff>
    </xdr:to>
    <xdr:cxnSp macro="">
      <xdr:nvCxnSpPr>
        <xdr:cNvPr id="269" name="直線コネクタ 268">
          <a:extLst>
            <a:ext uri="{FF2B5EF4-FFF2-40B4-BE49-F238E27FC236}">
              <a16:creationId xmlns:a16="http://schemas.microsoft.com/office/drawing/2014/main" id="{EFBD0D04-2CBA-4589-8B02-F1BC66CCD3F7}"/>
            </a:ext>
          </a:extLst>
        </xdr:cNvPr>
        <xdr:cNvCxnSpPr/>
      </xdr:nvCxnSpPr>
      <xdr:spPr>
        <a:xfrm>
          <a:off x="4020820" y="145557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76216</xdr:rowOff>
    </xdr:from>
    <xdr:ext cx="405111" cy="259045"/>
    <xdr:sp macro="" textlink="">
      <xdr:nvSpPr>
        <xdr:cNvPr id="270" name="【公営住宅】&#10;有形固定資産減価償却率最大値テキスト">
          <a:extLst>
            <a:ext uri="{FF2B5EF4-FFF2-40B4-BE49-F238E27FC236}">
              <a16:creationId xmlns:a16="http://schemas.microsoft.com/office/drawing/2014/main" id="{D3B9A14F-3FDB-499D-9B8D-4761C1FEA422}"/>
            </a:ext>
          </a:extLst>
        </xdr:cNvPr>
        <xdr:cNvSpPr txBox="1"/>
      </xdr:nvSpPr>
      <xdr:spPr>
        <a:xfrm>
          <a:off x="4124960" y="12984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129539</xdr:rowOff>
    </xdr:from>
    <xdr:to>
      <xdr:col>24</xdr:col>
      <xdr:colOff>152400</xdr:colOff>
      <xdr:row>78</xdr:row>
      <xdr:rowOff>129539</xdr:rowOff>
    </xdr:to>
    <xdr:cxnSp macro="">
      <xdr:nvCxnSpPr>
        <xdr:cNvPr id="271" name="直線コネクタ 270">
          <a:extLst>
            <a:ext uri="{FF2B5EF4-FFF2-40B4-BE49-F238E27FC236}">
              <a16:creationId xmlns:a16="http://schemas.microsoft.com/office/drawing/2014/main" id="{4B856B66-561A-481F-A3DA-D749FAE5CD83}"/>
            </a:ext>
          </a:extLst>
        </xdr:cNvPr>
        <xdr:cNvCxnSpPr/>
      </xdr:nvCxnSpPr>
      <xdr:spPr>
        <a:xfrm>
          <a:off x="4020820" y="132054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43451</xdr:rowOff>
    </xdr:from>
    <xdr:ext cx="405111" cy="259045"/>
    <xdr:sp macro="" textlink="">
      <xdr:nvSpPr>
        <xdr:cNvPr id="272" name="【公営住宅】&#10;有形固定資産減価償却率平均値テキスト">
          <a:extLst>
            <a:ext uri="{FF2B5EF4-FFF2-40B4-BE49-F238E27FC236}">
              <a16:creationId xmlns:a16="http://schemas.microsoft.com/office/drawing/2014/main" id="{DC8770C0-A09E-4037-BD89-A4977258BF69}"/>
            </a:ext>
          </a:extLst>
        </xdr:cNvPr>
        <xdr:cNvSpPr txBox="1"/>
      </xdr:nvSpPr>
      <xdr:spPr>
        <a:xfrm>
          <a:off x="4124960" y="137899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65024</xdr:rowOff>
    </xdr:from>
    <xdr:to>
      <xdr:col>24</xdr:col>
      <xdr:colOff>114300</xdr:colOff>
      <xdr:row>82</xdr:row>
      <xdr:rowOff>166624</xdr:rowOff>
    </xdr:to>
    <xdr:sp macro="" textlink="">
      <xdr:nvSpPr>
        <xdr:cNvPr id="273" name="フローチャート: 判断 272">
          <a:extLst>
            <a:ext uri="{FF2B5EF4-FFF2-40B4-BE49-F238E27FC236}">
              <a16:creationId xmlns:a16="http://schemas.microsoft.com/office/drawing/2014/main" id="{94742A07-1BDE-4C6C-9DD6-431448378B7C}"/>
            </a:ext>
          </a:extLst>
        </xdr:cNvPr>
        <xdr:cNvSpPr/>
      </xdr:nvSpPr>
      <xdr:spPr>
        <a:xfrm>
          <a:off x="4036060" y="13811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69596</xdr:rowOff>
    </xdr:from>
    <xdr:to>
      <xdr:col>20</xdr:col>
      <xdr:colOff>38100</xdr:colOff>
      <xdr:row>82</xdr:row>
      <xdr:rowOff>171196</xdr:rowOff>
    </xdr:to>
    <xdr:sp macro="" textlink="">
      <xdr:nvSpPr>
        <xdr:cNvPr id="274" name="フローチャート: 判断 273">
          <a:extLst>
            <a:ext uri="{FF2B5EF4-FFF2-40B4-BE49-F238E27FC236}">
              <a16:creationId xmlns:a16="http://schemas.microsoft.com/office/drawing/2014/main" id="{49B2C715-A180-442C-BC5B-C1DA24079E94}"/>
            </a:ext>
          </a:extLst>
        </xdr:cNvPr>
        <xdr:cNvSpPr/>
      </xdr:nvSpPr>
      <xdr:spPr>
        <a:xfrm>
          <a:off x="3312160" y="1381607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94742</xdr:rowOff>
    </xdr:from>
    <xdr:to>
      <xdr:col>15</xdr:col>
      <xdr:colOff>101600</xdr:colOff>
      <xdr:row>83</xdr:row>
      <xdr:rowOff>24892</xdr:rowOff>
    </xdr:to>
    <xdr:sp macro="" textlink="">
      <xdr:nvSpPr>
        <xdr:cNvPr id="275" name="フローチャート: 判断 274">
          <a:extLst>
            <a:ext uri="{FF2B5EF4-FFF2-40B4-BE49-F238E27FC236}">
              <a16:creationId xmlns:a16="http://schemas.microsoft.com/office/drawing/2014/main" id="{E617182B-4C06-4E58-A307-564744883BAC}"/>
            </a:ext>
          </a:extLst>
        </xdr:cNvPr>
        <xdr:cNvSpPr/>
      </xdr:nvSpPr>
      <xdr:spPr>
        <a:xfrm>
          <a:off x="2514600" y="1384122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87885</xdr:rowOff>
    </xdr:from>
    <xdr:to>
      <xdr:col>10</xdr:col>
      <xdr:colOff>165100</xdr:colOff>
      <xdr:row>83</xdr:row>
      <xdr:rowOff>18035</xdr:rowOff>
    </xdr:to>
    <xdr:sp macro="" textlink="">
      <xdr:nvSpPr>
        <xdr:cNvPr id="276" name="フローチャート: 判断 275">
          <a:extLst>
            <a:ext uri="{FF2B5EF4-FFF2-40B4-BE49-F238E27FC236}">
              <a16:creationId xmlns:a16="http://schemas.microsoft.com/office/drawing/2014/main" id="{3B94C0CE-FB9C-4DF3-92E9-8D2CDEC353F7}"/>
            </a:ext>
          </a:extLst>
        </xdr:cNvPr>
        <xdr:cNvSpPr/>
      </xdr:nvSpPr>
      <xdr:spPr>
        <a:xfrm>
          <a:off x="1739900" y="138343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C4E300EA-222E-4D00-B4DB-E32BA56A52C6}"/>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E29BD589-4393-4968-8594-E05CF23B958A}"/>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B80746BB-4119-4C01-BCFE-3B2A297F86FA}"/>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id="{35EDF990-A056-4D89-AD25-0B4430F40F6E}"/>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1" name="テキスト ボックス 280">
          <a:extLst>
            <a:ext uri="{FF2B5EF4-FFF2-40B4-BE49-F238E27FC236}">
              <a16:creationId xmlns:a16="http://schemas.microsoft.com/office/drawing/2014/main" id="{6E887CA0-2777-4371-BD3D-B49789EB6C97}"/>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106172</xdr:rowOff>
    </xdr:from>
    <xdr:to>
      <xdr:col>24</xdr:col>
      <xdr:colOff>114300</xdr:colOff>
      <xdr:row>81</xdr:row>
      <xdr:rowOff>36322</xdr:rowOff>
    </xdr:to>
    <xdr:sp macro="" textlink="">
      <xdr:nvSpPr>
        <xdr:cNvPr id="282" name="楕円 281">
          <a:extLst>
            <a:ext uri="{FF2B5EF4-FFF2-40B4-BE49-F238E27FC236}">
              <a16:creationId xmlns:a16="http://schemas.microsoft.com/office/drawing/2014/main" id="{BFD71B19-B57D-44C8-B836-1E643F0FA621}"/>
            </a:ext>
          </a:extLst>
        </xdr:cNvPr>
        <xdr:cNvSpPr/>
      </xdr:nvSpPr>
      <xdr:spPr>
        <a:xfrm>
          <a:off x="4036060" y="1351737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129049</xdr:rowOff>
    </xdr:from>
    <xdr:ext cx="405111" cy="259045"/>
    <xdr:sp macro="" textlink="">
      <xdr:nvSpPr>
        <xdr:cNvPr id="283" name="【公営住宅】&#10;有形固定資産減価償却率該当値テキスト">
          <a:extLst>
            <a:ext uri="{FF2B5EF4-FFF2-40B4-BE49-F238E27FC236}">
              <a16:creationId xmlns:a16="http://schemas.microsoft.com/office/drawing/2014/main" id="{B5BA84C4-F54A-4C3A-9CD1-1DDCC96B556A}"/>
            </a:ext>
          </a:extLst>
        </xdr:cNvPr>
        <xdr:cNvSpPr txBox="1"/>
      </xdr:nvSpPr>
      <xdr:spPr>
        <a:xfrm>
          <a:off x="4124960" y="13372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135889</xdr:rowOff>
    </xdr:from>
    <xdr:to>
      <xdr:col>20</xdr:col>
      <xdr:colOff>38100</xdr:colOff>
      <xdr:row>81</xdr:row>
      <xdr:rowOff>66039</xdr:rowOff>
    </xdr:to>
    <xdr:sp macro="" textlink="">
      <xdr:nvSpPr>
        <xdr:cNvPr id="284" name="楕円 283">
          <a:extLst>
            <a:ext uri="{FF2B5EF4-FFF2-40B4-BE49-F238E27FC236}">
              <a16:creationId xmlns:a16="http://schemas.microsoft.com/office/drawing/2014/main" id="{8400AC2F-472B-491A-B6EA-51E1BB281D4D}"/>
            </a:ext>
          </a:extLst>
        </xdr:cNvPr>
        <xdr:cNvSpPr/>
      </xdr:nvSpPr>
      <xdr:spPr>
        <a:xfrm>
          <a:off x="3312160" y="1354708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156972</xdr:rowOff>
    </xdr:from>
    <xdr:to>
      <xdr:col>24</xdr:col>
      <xdr:colOff>63500</xdr:colOff>
      <xdr:row>81</xdr:row>
      <xdr:rowOff>15239</xdr:rowOff>
    </xdr:to>
    <xdr:cxnSp macro="">
      <xdr:nvCxnSpPr>
        <xdr:cNvPr id="285" name="直線コネクタ 284">
          <a:extLst>
            <a:ext uri="{FF2B5EF4-FFF2-40B4-BE49-F238E27FC236}">
              <a16:creationId xmlns:a16="http://schemas.microsoft.com/office/drawing/2014/main" id="{6CE6F967-91D4-47A4-9328-6F4979098CC6}"/>
            </a:ext>
          </a:extLst>
        </xdr:cNvPr>
        <xdr:cNvCxnSpPr/>
      </xdr:nvCxnSpPr>
      <xdr:spPr>
        <a:xfrm flipV="1">
          <a:off x="3355340" y="13568172"/>
          <a:ext cx="731520" cy="25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1015</xdr:rowOff>
    </xdr:from>
    <xdr:to>
      <xdr:col>15</xdr:col>
      <xdr:colOff>101600</xdr:colOff>
      <xdr:row>81</xdr:row>
      <xdr:rowOff>102615</xdr:rowOff>
    </xdr:to>
    <xdr:sp macro="" textlink="">
      <xdr:nvSpPr>
        <xdr:cNvPr id="286" name="楕円 285">
          <a:extLst>
            <a:ext uri="{FF2B5EF4-FFF2-40B4-BE49-F238E27FC236}">
              <a16:creationId xmlns:a16="http://schemas.microsoft.com/office/drawing/2014/main" id="{BD374DC7-46BF-43BA-BB40-EC444C92C506}"/>
            </a:ext>
          </a:extLst>
        </xdr:cNvPr>
        <xdr:cNvSpPr/>
      </xdr:nvSpPr>
      <xdr:spPr>
        <a:xfrm>
          <a:off x="2514600" y="13579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15239</xdr:rowOff>
    </xdr:from>
    <xdr:to>
      <xdr:col>19</xdr:col>
      <xdr:colOff>177800</xdr:colOff>
      <xdr:row>81</xdr:row>
      <xdr:rowOff>51815</xdr:rowOff>
    </xdr:to>
    <xdr:cxnSp macro="">
      <xdr:nvCxnSpPr>
        <xdr:cNvPr id="287" name="直線コネクタ 286">
          <a:extLst>
            <a:ext uri="{FF2B5EF4-FFF2-40B4-BE49-F238E27FC236}">
              <a16:creationId xmlns:a16="http://schemas.microsoft.com/office/drawing/2014/main" id="{ED33E227-AD41-4A1E-A8EC-4D11CDCD3144}"/>
            </a:ext>
          </a:extLst>
        </xdr:cNvPr>
        <xdr:cNvCxnSpPr/>
      </xdr:nvCxnSpPr>
      <xdr:spPr>
        <a:xfrm flipV="1">
          <a:off x="2565400" y="13594079"/>
          <a:ext cx="78994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37592</xdr:rowOff>
    </xdr:from>
    <xdr:to>
      <xdr:col>10</xdr:col>
      <xdr:colOff>165100</xdr:colOff>
      <xdr:row>81</xdr:row>
      <xdr:rowOff>139192</xdr:rowOff>
    </xdr:to>
    <xdr:sp macro="" textlink="">
      <xdr:nvSpPr>
        <xdr:cNvPr id="288" name="楕円 287">
          <a:extLst>
            <a:ext uri="{FF2B5EF4-FFF2-40B4-BE49-F238E27FC236}">
              <a16:creationId xmlns:a16="http://schemas.microsoft.com/office/drawing/2014/main" id="{D0601CCD-966E-4C45-9A2C-B04C98187B7C}"/>
            </a:ext>
          </a:extLst>
        </xdr:cNvPr>
        <xdr:cNvSpPr/>
      </xdr:nvSpPr>
      <xdr:spPr>
        <a:xfrm>
          <a:off x="1739900" y="1361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51815</xdr:rowOff>
    </xdr:from>
    <xdr:to>
      <xdr:col>15</xdr:col>
      <xdr:colOff>50800</xdr:colOff>
      <xdr:row>81</xdr:row>
      <xdr:rowOff>88392</xdr:rowOff>
    </xdr:to>
    <xdr:cxnSp macro="">
      <xdr:nvCxnSpPr>
        <xdr:cNvPr id="289" name="直線コネクタ 288">
          <a:extLst>
            <a:ext uri="{FF2B5EF4-FFF2-40B4-BE49-F238E27FC236}">
              <a16:creationId xmlns:a16="http://schemas.microsoft.com/office/drawing/2014/main" id="{C754D85A-04C2-4730-BF84-3B8F250C31F7}"/>
            </a:ext>
          </a:extLst>
        </xdr:cNvPr>
        <xdr:cNvCxnSpPr/>
      </xdr:nvCxnSpPr>
      <xdr:spPr>
        <a:xfrm flipV="1">
          <a:off x="1790700" y="13630655"/>
          <a:ext cx="774700" cy="3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162323</xdr:rowOff>
    </xdr:from>
    <xdr:ext cx="405111" cy="259045"/>
    <xdr:sp macro="" textlink="">
      <xdr:nvSpPr>
        <xdr:cNvPr id="290" name="n_1aveValue【公営住宅】&#10;有形固定資産減価償却率">
          <a:extLst>
            <a:ext uri="{FF2B5EF4-FFF2-40B4-BE49-F238E27FC236}">
              <a16:creationId xmlns:a16="http://schemas.microsoft.com/office/drawing/2014/main" id="{56326261-F1A3-45C4-BF7F-AFA3F0CE9DBB}"/>
            </a:ext>
          </a:extLst>
        </xdr:cNvPr>
        <xdr:cNvSpPr txBox="1"/>
      </xdr:nvSpPr>
      <xdr:spPr>
        <a:xfrm>
          <a:off x="3170564" y="13908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16019</xdr:rowOff>
    </xdr:from>
    <xdr:ext cx="405111" cy="259045"/>
    <xdr:sp macro="" textlink="">
      <xdr:nvSpPr>
        <xdr:cNvPr id="291" name="n_2aveValue【公営住宅】&#10;有形固定資産減価償却率">
          <a:extLst>
            <a:ext uri="{FF2B5EF4-FFF2-40B4-BE49-F238E27FC236}">
              <a16:creationId xmlns:a16="http://schemas.microsoft.com/office/drawing/2014/main" id="{4E9D7446-22A6-4299-916B-276DE707E5B1}"/>
            </a:ext>
          </a:extLst>
        </xdr:cNvPr>
        <xdr:cNvSpPr txBox="1"/>
      </xdr:nvSpPr>
      <xdr:spPr>
        <a:xfrm>
          <a:off x="2385704" y="13930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9162</xdr:rowOff>
    </xdr:from>
    <xdr:ext cx="405111" cy="259045"/>
    <xdr:sp macro="" textlink="">
      <xdr:nvSpPr>
        <xdr:cNvPr id="292" name="n_3aveValue【公営住宅】&#10;有形固定資産減価償却率">
          <a:extLst>
            <a:ext uri="{FF2B5EF4-FFF2-40B4-BE49-F238E27FC236}">
              <a16:creationId xmlns:a16="http://schemas.microsoft.com/office/drawing/2014/main" id="{0725FD16-0064-4D3D-964F-AF7E9BA8C537}"/>
            </a:ext>
          </a:extLst>
        </xdr:cNvPr>
        <xdr:cNvSpPr txBox="1"/>
      </xdr:nvSpPr>
      <xdr:spPr>
        <a:xfrm>
          <a:off x="1611004" y="1392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82566</xdr:rowOff>
    </xdr:from>
    <xdr:ext cx="405111" cy="259045"/>
    <xdr:sp macro="" textlink="">
      <xdr:nvSpPr>
        <xdr:cNvPr id="293" name="n_1mainValue【公営住宅】&#10;有形固定資産減価償却率">
          <a:extLst>
            <a:ext uri="{FF2B5EF4-FFF2-40B4-BE49-F238E27FC236}">
              <a16:creationId xmlns:a16="http://schemas.microsoft.com/office/drawing/2014/main" id="{A8476815-B438-474D-9EEB-3182CDB11A1F}"/>
            </a:ext>
          </a:extLst>
        </xdr:cNvPr>
        <xdr:cNvSpPr txBox="1"/>
      </xdr:nvSpPr>
      <xdr:spPr>
        <a:xfrm>
          <a:off x="3170564" y="13326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119142</xdr:rowOff>
    </xdr:from>
    <xdr:ext cx="405111" cy="259045"/>
    <xdr:sp macro="" textlink="">
      <xdr:nvSpPr>
        <xdr:cNvPr id="294" name="n_2mainValue【公営住宅】&#10;有形固定資産減価償却率">
          <a:extLst>
            <a:ext uri="{FF2B5EF4-FFF2-40B4-BE49-F238E27FC236}">
              <a16:creationId xmlns:a16="http://schemas.microsoft.com/office/drawing/2014/main" id="{8875AA4A-16CF-4C1E-BABE-0E4A7C91B4C0}"/>
            </a:ext>
          </a:extLst>
        </xdr:cNvPr>
        <xdr:cNvSpPr txBox="1"/>
      </xdr:nvSpPr>
      <xdr:spPr>
        <a:xfrm>
          <a:off x="2385704" y="13362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155719</xdr:rowOff>
    </xdr:from>
    <xdr:ext cx="405111" cy="259045"/>
    <xdr:sp macro="" textlink="">
      <xdr:nvSpPr>
        <xdr:cNvPr id="295" name="n_3mainValue【公営住宅】&#10;有形固定資産減価償却率">
          <a:extLst>
            <a:ext uri="{FF2B5EF4-FFF2-40B4-BE49-F238E27FC236}">
              <a16:creationId xmlns:a16="http://schemas.microsoft.com/office/drawing/2014/main" id="{A624FF7B-1BC7-40BD-9804-39271D230AFE}"/>
            </a:ext>
          </a:extLst>
        </xdr:cNvPr>
        <xdr:cNvSpPr txBox="1"/>
      </xdr:nvSpPr>
      <xdr:spPr>
        <a:xfrm>
          <a:off x="1611004" y="13399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6" name="正方形/長方形 295">
          <a:extLst>
            <a:ext uri="{FF2B5EF4-FFF2-40B4-BE49-F238E27FC236}">
              <a16:creationId xmlns:a16="http://schemas.microsoft.com/office/drawing/2014/main" id="{530F5B98-19A1-4EC0-A1B4-1BCC5D7504D9}"/>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7" name="正方形/長方形 296">
          <a:extLst>
            <a:ext uri="{FF2B5EF4-FFF2-40B4-BE49-F238E27FC236}">
              <a16:creationId xmlns:a16="http://schemas.microsoft.com/office/drawing/2014/main" id="{D39B8DD2-8E9B-4B6A-8218-E8DDA356ABD8}"/>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8" name="正方形/長方形 297">
          <a:extLst>
            <a:ext uri="{FF2B5EF4-FFF2-40B4-BE49-F238E27FC236}">
              <a16:creationId xmlns:a16="http://schemas.microsoft.com/office/drawing/2014/main" id="{485D74CE-81AE-405A-97E0-61EDC79B396F}"/>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9" name="正方形/長方形 298">
          <a:extLst>
            <a:ext uri="{FF2B5EF4-FFF2-40B4-BE49-F238E27FC236}">
              <a16:creationId xmlns:a16="http://schemas.microsoft.com/office/drawing/2014/main" id="{6A0A6BC6-C5E1-4061-B19E-646A50F5CF76}"/>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0" name="正方形/長方形 299">
          <a:extLst>
            <a:ext uri="{FF2B5EF4-FFF2-40B4-BE49-F238E27FC236}">
              <a16:creationId xmlns:a16="http://schemas.microsoft.com/office/drawing/2014/main" id="{02D68AEB-25AE-4BB9-A61D-EEAD97B5E13E}"/>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1" name="正方形/長方形 300">
          <a:extLst>
            <a:ext uri="{FF2B5EF4-FFF2-40B4-BE49-F238E27FC236}">
              <a16:creationId xmlns:a16="http://schemas.microsoft.com/office/drawing/2014/main" id="{BB91E5D4-331A-438E-A48D-E4A337BC8DAB}"/>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2" name="正方形/長方形 301">
          <a:extLst>
            <a:ext uri="{FF2B5EF4-FFF2-40B4-BE49-F238E27FC236}">
              <a16:creationId xmlns:a16="http://schemas.microsoft.com/office/drawing/2014/main" id="{E8B07D87-0D37-4A2D-B432-E861EE2CD2B5}"/>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3" name="正方形/長方形 302">
          <a:extLst>
            <a:ext uri="{FF2B5EF4-FFF2-40B4-BE49-F238E27FC236}">
              <a16:creationId xmlns:a16="http://schemas.microsoft.com/office/drawing/2014/main" id="{06836988-47F7-48D6-8CA5-07DCA40F1D5E}"/>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4" name="テキスト ボックス 303">
          <a:extLst>
            <a:ext uri="{FF2B5EF4-FFF2-40B4-BE49-F238E27FC236}">
              <a16:creationId xmlns:a16="http://schemas.microsoft.com/office/drawing/2014/main" id="{42EC6D26-27BA-4E33-84C1-72DD67146068}"/>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5" name="直線コネクタ 304">
          <a:extLst>
            <a:ext uri="{FF2B5EF4-FFF2-40B4-BE49-F238E27FC236}">
              <a16:creationId xmlns:a16="http://schemas.microsoft.com/office/drawing/2014/main" id="{BA97AA27-8EA1-4A18-973A-AD72F61F5345}"/>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6" name="直線コネクタ 305">
          <a:extLst>
            <a:ext uri="{FF2B5EF4-FFF2-40B4-BE49-F238E27FC236}">
              <a16:creationId xmlns:a16="http://schemas.microsoft.com/office/drawing/2014/main" id="{C94B44C1-6D15-4E43-9035-600ADE634981}"/>
            </a:ext>
          </a:extLst>
        </xdr:cNvPr>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7" name="テキスト ボックス 306">
          <a:extLst>
            <a:ext uri="{FF2B5EF4-FFF2-40B4-BE49-F238E27FC236}">
              <a16:creationId xmlns:a16="http://schemas.microsoft.com/office/drawing/2014/main" id="{91DC88FC-B193-4C5B-A240-6346A540512B}"/>
            </a:ext>
          </a:extLst>
        </xdr:cNvPr>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8" name="直線コネクタ 307">
          <a:extLst>
            <a:ext uri="{FF2B5EF4-FFF2-40B4-BE49-F238E27FC236}">
              <a16:creationId xmlns:a16="http://schemas.microsoft.com/office/drawing/2014/main" id="{1C68E7A7-CFE3-4CDE-A308-01B1C2CEC5FE}"/>
            </a:ext>
          </a:extLst>
        </xdr:cNvPr>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9" name="テキスト ボックス 308">
          <a:extLst>
            <a:ext uri="{FF2B5EF4-FFF2-40B4-BE49-F238E27FC236}">
              <a16:creationId xmlns:a16="http://schemas.microsoft.com/office/drawing/2014/main" id="{BB2275E6-936D-4BAF-87E0-6CC09E2A9A33}"/>
            </a:ext>
          </a:extLst>
        </xdr:cNvPr>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0" name="直線コネクタ 309">
          <a:extLst>
            <a:ext uri="{FF2B5EF4-FFF2-40B4-BE49-F238E27FC236}">
              <a16:creationId xmlns:a16="http://schemas.microsoft.com/office/drawing/2014/main" id="{BC14AC33-450A-45BA-96B2-3AAB8A3F0CC0}"/>
            </a:ext>
          </a:extLst>
        </xdr:cNvPr>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1" name="テキスト ボックス 310">
          <a:extLst>
            <a:ext uri="{FF2B5EF4-FFF2-40B4-BE49-F238E27FC236}">
              <a16:creationId xmlns:a16="http://schemas.microsoft.com/office/drawing/2014/main" id="{6F24188A-592B-4552-9333-FFB3DE8687F2}"/>
            </a:ext>
          </a:extLst>
        </xdr:cNvPr>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2" name="直線コネクタ 311">
          <a:extLst>
            <a:ext uri="{FF2B5EF4-FFF2-40B4-BE49-F238E27FC236}">
              <a16:creationId xmlns:a16="http://schemas.microsoft.com/office/drawing/2014/main" id="{6D365431-11FB-467B-A36F-D0A9BE5D4DAA}"/>
            </a:ext>
          </a:extLst>
        </xdr:cNvPr>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3" name="テキスト ボックス 312">
          <a:extLst>
            <a:ext uri="{FF2B5EF4-FFF2-40B4-BE49-F238E27FC236}">
              <a16:creationId xmlns:a16="http://schemas.microsoft.com/office/drawing/2014/main" id="{F79CD54D-ABD8-4C41-8A73-8A37EC47FBA3}"/>
            </a:ext>
          </a:extLst>
        </xdr:cNvPr>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4" name="直線コネクタ 313">
          <a:extLst>
            <a:ext uri="{FF2B5EF4-FFF2-40B4-BE49-F238E27FC236}">
              <a16:creationId xmlns:a16="http://schemas.microsoft.com/office/drawing/2014/main" id="{6EBBEBFC-A844-41A8-8434-89B586554D37}"/>
            </a:ext>
          </a:extLst>
        </xdr:cNvPr>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5" name="テキスト ボックス 314">
          <a:extLst>
            <a:ext uri="{FF2B5EF4-FFF2-40B4-BE49-F238E27FC236}">
              <a16:creationId xmlns:a16="http://schemas.microsoft.com/office/drawing/2014/main" id="{40C35D98-9D0A-4831-8FF9-54DC310F187B}"/>
            </a:ext>
          </a:extLst>
        </xdr:cNvPr>
        <xdr:cNvSpPr txBox="1"/>
      </xdr:nvSpPr>
      <xdr:spPr>
        <a:xfrm>
          <a:off x="54053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6" name="直線コネクタ 315">
          <a:extLst>
            <a:ext uri="{FF2B5EF4-FFF2-40B4-BE49-F238E27FC236}">
              <a16:creationId xmlns:a16="http://schemas.microsoft.com/office/drawing/2014/main" id="{D9D8F5FE-8529-4409-9D74-86EAA6B94712}"/>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7" name="テキスト ボックス 316">
          <a:extLst>
            <a:ext uri="{FF2B5EF4-FFF2-40B4-BE49-F238E27FC236}">
              <a16:creationId xmlns:a16="http://schemas.microsoft.com/office/drawing/2014/main" id="{8EB69A6A-0E7B-444D-A3B6-6386C0370BBF}"/>
            </a:ext>
          </a:extLst>
        </xdr:cNvPr>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8" name="【公営住宅】&#10;一人当たり面積グラフ枠">
          <a:extLst>
            <a:ext uri="{FF2B5EF4-FFF2-40B4-BE49-F238E27FC236}">
              <a16:creationId xmlns:a16="http://schemas.microsoft.com/office/drawing/2014/main" id="{99768313-2F81-47A3-B37C-8A705AEFAA66}"/>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138685</xdr:rowOff>
    </xdr:from>
    <xdr:to>
      <xdr:col>54</xdr:col>
      <xdr:colOff>189865</xdr:colOff>
      <xdr:row>86</xdr:row>
      <xdr:rowOff>99061</xdr:rowOff>
    </xdr:to>
    <xdr:cxnSp macro="">
      <xdr:nvCxnSpPr>
        <xdr:cNvPr id="319" name="直線コネクタ 318">
          <a:extLst>
            <a:ext uri="{FF2B5EF4-FFF2-40B4-BE49-F238E27FC236}">
              <a16:creationId xmlns:a16="http://schemas.microsoft.com/office/drawing/2014/main" id="{ED310108-8A44-41AE-8BD7-E453BC9823A8}"/>
            </a:ext>
          </a:extLst>
        </xdr:cNvPr>
        <xdr:cNvCxnSpPr/>
      </xdr:nvCxnSpPr>
      <xdr:spPr>
        <a:xfrm flipV="1">
          <a:off x="9219565" y="13046965"/>
          <a:ext cx="0" cy="1469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320" name="【公営住宅】&#10;一人当たり面積最小値テキスト">
          <a:extLst>
            <a:ext uri="{FF2B5EF4-FFF2-40B4-BE49-F238E27FC236}">
              <a16:creationId xmlns:a16="http://schemas.microsoft.com/office/drawing/2014/main" id="{7DC674C5-87C4-4087-86CD-F910B9D051CF}"/>
            </a:ext>
          </a:extLst>
        </xdr:cNvPr>
        <xdr:cNvSpPr txBox="1"/>
      </xdr:nvSpPr>
      <xdr:spPr>
        <a:xfrm>
          <a:off x="9258300" y="14519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321" name="直線コネクタ 320">
          <a:extLst>
            <a:ext uri="{FF2B5EF4-FFF2-40B4-BE49-F238E27FC236}">
              <a16:creationId xmlns:a16="http://schemas.microsoft.com/office/drawing/2014/main" id="{141F167E-7F5F-4096-9688-32A12D862E0C}"/>
            </a:ext>
          </a:extLst>
        </xdr:cNvPr>
        <xdr:cNvCxnSpPr/>
      </xdr:nvCxnSpPr>
      <xdr:spPr>
        <a:xfrm>
          <a:off x="9154160" y="1451610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85362</xdr:rowOff>
    </xdr:from>
    <xdr:ext cx="469744" cy="259045"/>
    <xdr:sp macro="" textlink="">
      <xdr:nvSpPr>
        <xdr:cNvPr id="322" name="【公営住宅】&#10;一人当たり面積最大値テキスト">
          <a:extLst>
            <a:ext uri="{FF2B5EF4-FFF2-40B4-BE49-F238E27FC236}">
              <a16:creationId xmlns:a16="http://schemas.microsoft.com/office/drawing/2014/main" id="{31AB3CEF-CCE0-46BC-99EF-2F5E86681B27}"/>
            </a:ext>
          </a:extLst>
        </xdr:cNvPr>
        <xdr:cNvSpPr txBox="1"/>
      </xdr:nvSpPr>
      <xdr:spPr>
        <a:xfrm>
          <a:off x="9258300" y="12826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138685</xdr:rowOff>
    </xdr:from>
    <xdr:to>
      <xdr:col>55</xdr:col>
      <xdr:colOff>88900</xdr:colOff>
      <xdr:row>77</xdr:row>
      <xdr:rowOff>138685</xdr:rowOff>
    </xdr:to>
    <xdr:cxnSp macro="">
      <xdr:nvCxnSpPr>
        <xdr:cNvPr id="323" name="直線コネクタ 322">
          <a:extLst>
            <a:ext uri="{FF2B5EF4-FFF2-40B4-BE49-F238E27FC236}">
              <a16:creationId xmlns:a16="http://schemas.microsoft.com/office/drawing/2014/main" id="{7E87E8AC-6B02-4DA8-8397-4A451760EF12}"/>
            </a:ext>
          </a:extLst>
        </xdr:cNvPr>
        <xdr:cNvCxnSpPr/>
      </xdr:nvCxnSpPr>
      <xdr:spPr>
        <a:xfrm>
          <a:off x="9154160" y="130469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150892</xdr:rowOff>
    </xdr:from>
    <xdr:ext cx="469744" cy="259045"/>
    <xdr:sp macro="" textlink="">
      <xdr:nvSpPr>
        <xdr:cNvPr id="324" name="【公営住宅】&#10;一人当たり面積平均値テキスト">
          <a:extLst>
            <a:ext uri="{FF2B5EF4-FFF2-40B4-BE49-F238E27FC236}">
              <a16:creationId xmlns:a16="http://schemas.microsoft.com/office/drawing/2014/main" id="{D600C3D7-5177-401F-B1B7-C63B416EFDFF}"/>
            </a:ext>
          </a:extLst>
        </xdr:cNvPr>
        <xdr:cNvSpPr txBox="1"/>
      </xdr:nvSpPr>
      <xdr:spPr>
        <a:xfrm>
          <a:off x="9258300" y="13897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1015</xdr:rowOff>
    </xdr:from>
    <xdr:to>
      <xdr:col>55</xdr:col>
      <xdr:colOff>50800</xdr:colOff>
      <xdr:row>83</xdr:row>
      <xdr:rowOff>102615</xdr:rowOff>
    </xdr:to>
    <xdr:sp macro="" textlink="">
      <xdr:nvSpPr>
        <xdr:cNvPr id="325" name="フローチャート: 判断 324">
          <a:extLst>
            <a:ext uri="{FF2B5EF4-FFF2-40B4-BE49-F238E27FC236}">
              <a16:creationId xmlns:a16="http://schemas.microsoft.com/office/drawing/2014/main" id="{5671BD3B-2025-4A37-B514-4629E3126A83}"/>
            </a:ext>
          </a:extLst>
        </xdr:cNvPr>
        <xdr:cNvSpPr/>
      </xdr:nvSpPr>
      <xdr:spPr>
        <a:xfrm>
          <a:off x="9192260" y="1391513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170180</xdr:rowOff>
    </xdr:from>
    <xdr:to>
      <xdr:col>50</xdr:col>
      <xdr:colOff>165100</xdr:colOff>
      <xdr:row>83</xdr:row>
      <xdr:rowOff>100330</xdr:rowOff>
    </xdr:to>
    <xdr:sp macro="" textlink="">
      <xdr:nvSpPr>
        <xdr:cNvPr id="326" name="フローチャート: 判断 325">
          <a:extLst>
            <a:ext uri="{FF2B5EF4-FFF2-40B4-BE49-F238E27FC236}">
              <a16:creationId xmlns:a16="http://schemas.microsoft.com/office/drawing/2014/main" id="{64D1E3E0-C88E-46FD-99FD-0BF019AC17AD}"/>
            </a:ext>
          </a:extLst>
        </xdr:cNvPr>
        <xdr:cNvSpPr/>
      </xdr:nvSpPr>
      <xdr:spPr>
        <a:xfrm>
          <a:off x="8445500" y="139166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43687</xdr:rowOff>
    </xdr:from>
    <xdr:to>
      <xdr:col>46</xdr:col>
      <xdr:colOff>38100</xdr:colOff>
      <xdr:row>83</xdr:row>
      <xdr:rowOff>145287</xdr:rowOff>
    </xdr:to>
    <xdr:sp macro="" textlink="">
      <xdr:nvSpPr>
        <xdr:cNvPr id="327" name="フローチャート: 判断 326">
          <a:extLst>
            <a:ext uri="{FF2B5EF4-FFF2-40B4-BE49-F238E27FC236}">
              <a16:creationId xmlns:a16="http://schemas.microsoft.com/office/drawing/2014/main" id="{86A95944-E154-404D-B279-F9331F7AD969}"/>
            </a:ext>
          </a:extLst>
        </xdr:cNvPr>
        <xdr:cNvSpPr/>
      </xdr:nvSpPr>
      <xdr:spPr>
        <a:xfrm>
          <a:off x="7670800" y="1395780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72644</xdr:rowOff>
    </xdr:from>
    <xdr:to>
      <xdr:col>41</xdr:col>
      <xdr:colOff>101600</xdr:colOff>
      <xdr:row>84</xdr:row>
      <xdr:rowOff>2794</xdr:rowOff>
    </xdr:to>
    <xdr:sp macro="" textlink="">
      <xdr:nvSpPr>
        <xdr:cNvPr id="328" name="フローチャート: 判断 327">
          <a:extLst>
            <a:ext uri="{FF2B5EF4-FFF2-40B4-BE49-F238E27FC236}">
              <a16:creationId xmlns:a16="http://schemas.microsoft.com/office/drawing/2014/main" id="{8E45E66A-3641-4462-B8F7-B631302AAD32}"/>
            </a:ext>
          </a:extLst>
        </xdr:cNvPr>
        <xdr:cNvSpPr/>
      </xdr:nvSpPr>
      <xdr:spPr>
        <a:xfrm>
          <a:off x="6873240" y="1398676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9" name="テキスト ボックス 328">
          <a:extLst>
            <a:ext uri="{FF2B5EF4-FFF2-40B4-BE49-F238E27FC236}">
              <a16:creationId xmlns:a16="http://schemas.microsoft.com/office/drawing/2014/main" id="{ACDFEB2E-F64D-44A4-9BDD-D64CA43A9C65}"/>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AF7D6D91-E546-4340-8B65-035D1D361668}"/>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id="{4A9B7FD9-255A-414E-981C-E633DA5C5E44}"/>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2" name="テキスト ボックス 331">
          <a:extLst>
            <a:ext uri="{FF2B5EF4-FFF2-40B4-BE49-F238E27FC236}">
              <a16:creationId xmlns:a16="http://schemas.microsoft.com/office/drawing/2014/main" id="{778FA9EB-3F25-498E-9E4C-E259ADC0793F}"/>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3" name="テキスト ボックス 332">
          <a:extLst>
            <a:ext uri="{FF2B5EF4-FFF2-40B4-BE49-F238E27FC236}">
              <a16:creationId xmlns:a16="http://schemas.microsoft.com/office/drawing/2014/main" id="{C9939244-F5CD-4910-8BA7-9B0C72FB7F57}"/>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169418</xdr:rowOff>
    </xdr:from>
    <xdr:to>
      <xdr:col>55</xdr:col>
      <xdr:colOff>50800</xdr:colOff>
      <xdr:row>81</xdr:row>
      <xdr:rowOff>99568</xdr:rowOff>
    </xdr:to>
    <xdr:sp macro="" textlink="">
      <xdr:nvSpPr>
        <xdr:cNvPr id="334" name="楕円 333">
          <a:extLst>
            <a:ext uri="{FF2B5EF4-FFF2-40B4-BE49-F238E27FC236}">
              <a16:creationId xmlns:a16="http://schemas.microsoft.com/office/drawing/2014/main" id="{58D20A06-EB2A-4B56-B9B7-9E4C76353A79}"/>
            </a:ext>
          </a:extLst>
        </xdr:cNvPr>
        <xdr:cNvSpPr/>
      </xdr:nvSpPr>
      <xdr:spPr>
        <a:xfrm>
          <a:off x="9192260" y="1358061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20845</xdr:rowOff>
    </xdr:from>
    <xdr:ext cx="469744" cy="259045"/>
    <xdr:sp macro="" textlink="">
      <xdr:nvSpPr>
        <xdr:cNvPr id="335" name="【公営住宅】&#10;一人当たり面積該当値テキスト">
          <a:extLst>
            <a:ext uri="{FF2B5EF4-FFF2-40B4-BE49-F238E27FC236}">
              <a16:creationId xmlns:a16="http://schemas.microsoft.com/office/drawing/2014/main" id="{5BD9E4A4-E228-47E1-979D-652CD434F875}"/>
            </a:ext>
          </a:extLst>
        </xdr:cNvPr>
        <xdr:cNvSpPr txBox="1"/>
      </xdr:nvSpPr>
      <xdr:spPr>
        <a:xfrm>
          <a:off x="9258300" y="13432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12446</xdr:rowOff>
    </xdr:from>
    <xdr:to>
      <xdr:col>50</xdr:col>
      <xdr:colOff>165100</xdr:colOff>
      <xdr:row>81</xdr:row>
      <xdr:rowOff>114046</xdr:rowOff>
    </xdr:to>
    <xdr:sp macro="" textlink="">
      <xdr:nvSpPr>
        <xdr:cNvPr id="336" name="楕円 335">
          <a:extLst>
            <a:ext uri="{FF2B5EF4-FFF2-40B4-BE49-F238E27FC236}">
              <a16:creationId xmlns:a16="http://schemas.microsoft.com/office/drawing/2014/main" id="{B68718F2-5704-4CD7-95B9-C71C6D2FDB9A}"/>
            </a:ext>
          </a:extLst>
        </xdr:cNvPr>
        <xdr:cNvSpPr/>
      </xdr:nvSpPr>
      <xdr:spPr>
        <a:xfrm>
          <a:off x="8445500" y="13591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48768</xdr:rowOff>
    </xdr:from>
    <xdr:to>
      <xdr:col>55</xdr:col>
      <xdr:colOff>0</xdr:colOff>
      <xdr:row>81</xdr:row>
      <xdr:rowOff>63246</xdr:rowOff>
    </xdr:to>
    <xdr:cxnSp macro="">
      <xdr:nvCxnSpPr>
        <xdr:cNvPr id="337" name="直線コネクタ 336">
          <a:extLst>
            <a:ext uri="{FF2B5EF4-FFF2-40B4-BE49-F238E27FC236}">
              <a16:creationId xmlns:a16="http://schemas.microsoft.com/office/drawing/2014/main" id="{5FCF5D0F-372A-4654-81C8-FDF3168D1CB0}"/>
            </a:ext>
          </a:extLst>
        </xdr:cNvPr>
        <xdr:cNvCxnSpPr/>
      </xdr:nvCxnSpPr>
      <xdr:spPr>
        <a:xfrm flipV="1">
          <a:off x="8496300" y="13627608"/>
          <a:ext cx="7239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24637</xdr:rowOff>
    </xdr:from>
    <xdr:to>
      <xdr:col>46</xdr:col>
      <xdr:colOff>38100</xdr:colOff>
      <xdr:row>81</xdr:row>
      <xdr:rowOff>126237</xdr:rowOff>
    </xdr:to>
    <xdr:sp macro="" textlink="">
      <xdr:nvSpPr>
        <xdr:cNvPr id="338" name="楕円 337">
          <a:extLst>
            <a:ext uri="{FF2B5EF4-FFF2-40B4-BE49-F238E27FC236}">
              <a16:creationId xmlns:a16="http://schemas.microsoft.com/office/drawing/2014/main" id="{32713B01-F48B-4228-BA58-F757DAAF4B05}"/>
            </a:ext>
          </a:extLst>
        </xdr:cNvPr>
        <xdr:cNvSpPr/>
      </xdr:nvSpPr>
      <xdr:spPr>
        <a:xfrm>
          <a:off x="7670800" y="1360347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63246</xdr:rowOff>
    </xdr:from>
    <xdr:to>
      <xdr:col>50</xdr:col>
      <xdr:colOff>114300</xdr:colOff>
      <xdr:row>81</xdr:row>
      <xdr:rowOff>75437</xdr:rowOff>
    </xdr:to>
    <xdr:cxnSp macro="">
      <xdr:nvCxnSpPr>
        <xdr:cNvPr id="339" name="直線コネクタ 338">
          <a:extLst>
            <a:ext uri="{FF2B5EF4-FFF2-40B4-BE49-F238E27FC236}">
              <a16:creationId xmlns:a16="http://schemas.microsoft.com/office/drawing/2014/main" id="{B2AA1140-9B5F-4B2A-A980-645CD996080A}"/>
            </a:ext>
          </a:extLst>
        </xdr:cNvPr>
        <xdr:cNvCxnSpPr/>
      </xdr:nvCxnSpPr>
      <xdr:spPr>
        <a:xfrm flipV="1">
          <a:off x="7713980" y="13642086"/>
          <a:ext cx="782320" cy="12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36830</xdr:rowOff>
    </xdr:from>
    <xdr:to>
      <xdr:col>41</xdr:col>
      <xdr:colOff>101600</xdr:colOff>
      <xdr:row>81</xdr:row>
      <xdr:rowOff>138430</xdr:rowOff>
    </xdr:to>
    <xdr:sp macro="" textlink="">
      <xdr:nvSpPr>
        <xdr:cNvPr id="340" name="楕円 339">
          <a:extLst>
            <a:ext uri="{FF2B5EF4-FFF2-40B4-BE49-F238E27FC236}">
              <a16:creationId xmlns:a16="http://schemas.microsoft.com/office/drawing/2014/main" id="{944E7679-707C-4889-95B5-84AC628375C2}"/>
            </a:ext>
          </a:extLst>
        </xdr:cNvPr>
        <xdr:cNvSpPr/>
      </xdr:nvSpPr>
      <xdr:spPr>
        <a:xfrm>
          <a:off x="6873240" y="1361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75437</xdr:rowOff>
    </xdr:from>
    <xdr:to>
      <xdr:col>45</xdr:col>
      <xdr:colOff>177800</xdr:colOff>
      <xdr:row>81</xdr:row>
      <xdr:rowOff>87630</xdr:rowOff>
    </xdr:to>
    <xdr:cxnSp macro="">
      <xdr:nvCxnSpPr>
        <xdr:cNvPr id="341" name="直線コネクタ 340">
          <a:extLst>
            <a:ext uri="{FF2B5EF4-FFF2-40B4-BE49-F238E27FC236}">
              <a16:creationId xmlns:a16="http://schemas.microsoft.com/office/drawing/2014/main" id="{9CD00282-64F5-4C6F-A90E-FBE615C3D363}"/>
            </a:ext>
          </a:extLst>
        </xdr:cNvPr>
        <xdr:cNvCxnSpPr/>
      </xdr:nvCxnSpPr>
      <xdr:spPr>
        <a:xfrm flipV="1">
          <a:off x="6924040" y="13654277"/>
          <a:ext cx="789940" cy="12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91457</xdr:rowOff>
    </xdr:from>
    <xdr:ext cx="469744" cy="259045"/>
    <xdr:sp macro="" textlink="">
      <xdr:nvSpPr>
        <xdr:cNvPr id="342" name="n_1aveValue【公営住宅】&#10;一人当たり面積">
          <a:extLst>
            <a:ext uri="{FF2B5EF4-FFF2-40B4-BE49-F238E27FC236}">
              <a16:creationId xmlns:a16="http://schemas.microsoft.com/office/drawing/2014/main" id="{9FE23D55-01FD-40D9-A1E9-17F307897B96}"/>
            </a:ext>
          </a:extLst>
        </xdr:cNvPr>
        <xdr:cNvSpPr txBox="1"/>
      </xdr:nvSpPr>
      <xdr:spPr>
        <a:xfrm>
          <a:off x="8271587" y="14005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136414</xdr:rowOff>
    </xdr:from>
    <xdr:ext cx="469744" cy="259045"/>
    <xdr:sp macro="" textlink="">
      <xdr:nvSpPr>
        <xdr:cNvPr id="343" name="n_2aveValue【公営住宅】&#10;一人当たり面積">
          <a:extLst>
            <a:ext uri="{FF2B5EF4-FFF2-40B4-BE49-F238E27FC236}">
              <a16:creationId xmlns:a16="http://schemas.microsoft.com/office/drawing/2014/main" id="{B343960D-1B11-44D5-9A99-106E20D8AB03}"/>
            </a:ext>
          </a:extLst>
        </xdr:cNvPr>
        <xdr:cNvSpPr txBox="1"/>
      </xdr:nvSpPr>
      <xdr:spPr>
        <a:xfrm>
          <a:off x="7509587" y="14050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165371</xdr:rowOff>
    </xdr:from>
    <xdr:ext cx="469744" cy="259045"/>
    <xdr:sp macro="" textlink="">
      <xdr:nvSpPr>
        <xdr:cNvPr id="344" name="n_3aveValue【公営住宅】&#10;一人当たり面積">
          <a:extLst>
            <a:ext uri="{FF2B5EF4-FFF2-40B4-BE49-F238E27FC236}">
              <a16:creationId xmlns:a16="http://schemas.microsoft.com/office/drawing/2014/main" id="{68FFB3D0-98F0-4583-BCD7-2E0F174658DF}"/>
            </a:ext>
          </a:extLst>
        </xdr:cNvPr>
        <xdr:cNvSpPr txBox="1"/>
      </xdr:nvSpPr>
      <xdr:spPr>
        <a:xfrm>
          <a:off x="6712027" y="14079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130573</xdr:rowOff>
    </xdr:from>
    <xdr:ext cx="469744" cy="259045"/>
    <xdr:sp macro="" textlink="">
      <xdr:nvSpPr>
        <xdr:cNvPr id="345" name="n_1mainValue【公営住宅】&#10;一人当たり面積">
          <a:extLst>
            <a:ext uri="{FF2B5EF4-FFF2-40B4-BE49-F238E27FC236}">
              <a16:creationId xmlns:a16="http://schemas.microsoft.com/office/drawing/2014/main" id="{3E74F26C-73FD-4BCD-9B3F-5037CFE92757}"/>
            </a:ext>
          </a:extLst>
        </xdr:cNvPr>
        <xdr:cNvSpPr txBox="1"/>
      </xdr:nvSpPr>
      <xdr:spPr>
        <a:xfrm>
          <a:off x="8271587" y="13374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142764</xdr:rowOff>
    </xdr:from>
    <xdr:ext cx="469744" cy="259045"/>
    <xdr:sp macro="" textlink="">
      <xdr:nvSpPr>
        <xdr:cNvPr id="346" name="n_2mainValue【公営住宅】&#10;一人当たり面積">
          <a:extLst>
            <a:ext uri="{FF2B5EF4-FFF2-40B4-BE49-F238E27FC236}">
              <a16:creationId xmlns:a16="http://schemas.microsoft.com/office/drawing/2014/main" id="{190E3D24-025F-4E7B-870A-D825FE36022D}"/>
            </a:ext>
          </a:extLst>
        </xdr:cNvPr>
        <xdr:cNvSpPr txBox="1"/>
      </xdr:nvSpPr>
      <xdr:spPr>
        <a:xfrm>
          <a:off x="7509587" y="13386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154957</xdr:rowOff>
    </xdr:from>
    <xdr:ext cx="469744" cy="259045"/>
    <xdr:sp macro="" textlink="">
      <xdr:nvSpPr>
        <xdr:cNvPr id="347" name="n_3mainValue【公営住宅】&#10;一人当たり面積">
          <a:extLst>
            <a:ext uri="{FF2B5EF4-FFF2-40B4-BE49-F238E27FC236}">
              <a16:creationId xmlns:a16="http://schemas.microsoft.com/office/drawing/2014/main" id="{74F3E0C5-C2CC-4C95-9A7D-A23D5633D374}"/>
            </a:ext>
          </a:extLst>
        </xdr:cNvPr>
        <xdr:cNvSpPr txBox="1"/>
      </xdr:nvSpPr>
      <xdr:spPr>
        <a:xfrm>
          <a:off x="6712027" y="13398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8" name="正方形/長方形 347">
          <a:extLst>
            <a:ext uri="{FF2B5EF4-FFF2-40B4-BE49-F238E27FC236}">
              <a16:creationId xmlns:a16="http://schemas.microsoft.com/office/drawing/2014/main" id="{29037987-4F78-467F-A8FA-A7B8FAD72287}"/>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9" name="正方形/長方形 348">
          <a:extLst>
            <a:ext uri="{FF2B5EF4-FFF2-40B4-BE49-F238E27FC236}">
              <a16:creationId xmlns:a16="http://schemas.microsoft.com/office/drawing/2014/main" id="{C49E8EBF-280B-4160-B56F-98892852B41D}"/>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0" name="正方形/長方形 349">
          <a:extLst>
            <a:ext uri="{FF2B5EF4-FFF2-40B4-BE49-F238E27FC236}">
              <a16:creationId xmlns:a16="http://schemas.microsoft.com/office/drawing/2014/main" id="{98EAE474-959E-4ECE-BAB2-3B5C11581650}"/>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1" name="正方形/長方形 350">
          <a:extLst>
            <a:ext uri="{FF2B5EF4-FFF2-40B4-BE49-F238E27FC236}">
              <a16:creationId xmlns:a16="http://schemas.microsoft.com/office/drawing/2014/main" id="{5B367C01-FCA8-485F-9250-1BD74C57BFC9}"/>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2" name="正方形/長方形 351">
          <a:extLst>
            <a:ext uri="{FF2B5EF4-FFF2-40B4-BE49-F238E27FC236}">
              <a16:creationId xmlns:a16="http://schemas.microsoft.com/office/drawing/2014/main" id="{AAA144F3-FE53-4180-B142-92FBD795B405}"/>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3" name="正方形/長方形 352">
          <a:extLst>
            <a:ext uri="{FF2B5EF4-FFF2-40B4-BE49-F238E27FC236}">
              <a16:creationId xmlns:a16="http://schemas.microsoft.com/office/drawing/2014/main" id="{D54BA2DD-C980-4252-BD9C-E57785156AC8}"/>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4" name="正方形/長方形 353">
          <a:extLst>
            <a:ext uri="{FF2B5EF4-FFF2-40B4-BE49-F238E27FC236}">
              <a16:creationId xmlns:a16="http://schemas.microsoft.com/office/drawing/2014/main" id="{00A76F4A-D5A4-4218-B30C-2A6C418E8449}"/>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5" name="正方形/長方形 354">
          <a:extLst>
            <a:ext uri="{FF2B5EF4-FFF2-40B4-BE49-F238E27FC236}">
              <a16:creationId xmlns:a16="http://schemas.microsoft.com/office/drawing/2014/main" id="{A13F2ED5-A99C-4445-B615-04A070C8534A}"/>
            </a:ext>
          </a:extLst>
        </xdr:cNvPr>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6" name="テキスト ボックス 355">
          <a:extLst>
            <a:ext uri="{FF2B5EF4-FFF2-40B4-BE49-F238E27FC236}">
              <a16:creationId xmlns:a16="http://schemas.microsoft.com/office/drawing/2014/main" id="{86CD8058-7A9B-4987-8902-6A82E7CCADAE}"/>
            </a:ext>
          </a:extLst>
        </xdr:cNvPr>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7" name="直線コネクタ 356">
          <a:extLst>
            <a:ext uri="{FF2B5EF4-FFF2-40B4-BE49-F238E27FC236}">
              <a16:creationId xmlns:a16="http://schemas.microsoft.com/office/drawing/2014/main" id="{44F40368-80A3-4292-A341-195BDB1F5FB7}"/>
            </a:ext>
          </a:extLst>
        </xdr:cNvPr>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58" name="テキスト ボックス 357">
          <a:extLst>
            <a:ext uri="{FF2B5EF4-FFF2-40B4-BE49-F238E27FC236}">
              <a16:creationId xmlns:a16="http://schemas.microsoft.com/office/drawing/2014/main" id="{CC4EA965-D774-4DA5-91EA-578BB3C70E49}"/>
            </a:ext>
          </a:extLst>
        </xdr:cNvPr>
        <xdr:cNvSpPr txBox="1"/>
      </xdr:nvSpPr>
      <xdr:spPr>
        <a:xfrm>
          <a:off x="377341" y="184886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59" name="直線コネクタ 358">
          <a:extLst>
            <a:ext uri="{FF2B5EF4-FFF2-40B4-BE49-F238E27FC236}">
              <a16:creationId xmlns:a16="http://schemas.microsoft.com/office/drawing/2014/main" id="{77840D0D-CF77-4FC2-8A22-0B6B48DC017A}"/>
            </a:ext>
          </a:extLst>
        </xdr:cNvPr>
        <xdr:cNvCxnSpPr/>
      </xdr:nvCxnSpPr>
      <xdr:spPr>
        <a:xfrm>
          <a:off x="67056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60" name="テキスト ボックス 359">
          <a:extLst>
            <a:ext uri="{FF2B5EF4-FFF2-40B4-BE49-F238E27FC236}">
              <a16:creationId xmlns:a16="http://schemas.microsoft.com/office/drawing/2014/main" id="{590A4AE3-119D-49E4-9532-33FF49512DCD}"/>
            </a:ext>
          </a:extLst>
        </xdr:cNvPr>
        <xdr:cNvSpPr txBox="1"/>
      </xdr:nvSpPr>
      <xdr:spPr>
        <a:xfrm>
          <a:off x="336081" y="181152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61" name="直線コネクタ 360">
          <a:extLst>
            <a:ext uri="{FF2B5EF4-FFF2-40B4-BE49-F238E27FC236}">
              <a16:creationId xmlns:a16="http://schemas.microsoft.com/office/drawing/2014/main" id="{BDC37CA7-7142-4B67-BBC9-5910018B9022}"/>
            </a:ext>
          </a:extLst>
        </xdr:cNvPr>
        <xdr:cNvCxnSpPr/>
      </xdr:nvCxnSpPr>
      <xdr:spPr>
        <a:xfrm>
          <a:off x="67056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62" name="テキスト ボックス 361">
          <a:extLst>
            <a:ext uri="{FF2B5EF4-FFF2-40B4-BE49-F238E27FC236}">
              <a16:creationId xmlns:a16="http://schemas.microsoft.com/office/drawing/2014/main" id="{B7C91187-41E1-45BF-AE67-8878B6F59950}"/>
            </a:ext>
          </a:extLst>
        </xdr:cNvPr>
        <xdr:cNvSpPr txBox="1"/>
      </xdr:nvSpPr>
      <xdr:spPr>
        <a:xfrm>
          <a:off x="33608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63" name="直線コネクタ 362">
          <a:extLst>
            <a:ext uri="{FF2B5EF4-FFF2-40B4-BE49-F238E27FC236}">
              <a16:creationId xmlns:a16="http://schemas.microsoft.com/office/drawing/2014/main" id="{00B2F586-912C-4B0F-A34C-6CBE1E09B4D7}"/>
            </a:ext>
          </a:extLst>
        </xdr:cNvPr>
        <xdr:cNvCxnSpPr/>
      </xdr:nvCxnSpPr>
      <xdr:spPr>
        <a:xfrm>
          <a:off x="67056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64" name="テキスト ボックス 363">
          <a:extLst>
            <a:ext uri="{FF2B5EF4-FFF2-40B4-BE49-F238E27FC236}">
              <a16:creationId xmlns:a16="http://schemas.microsoft.com/office/drawing/2014/main" id="{FC82E724-18D5-4917-BF4F-18EFE01274ED}"/>
            </a:ext>
          </a:extLst>
        </xdr:cNvPr>
        <xdr:cNvSpPr txBox="1"/>
      </xdr:nvSpPr>
      <xdr:spPr>
        <a:xfrm>
          <a:off x="33608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65" name="直線コネクタ 364">
          <a:extLst>
            <a:ext uri="{FF2B5EF4-FFF2-40B4-BE49-F238E27FC236}">
              <a16:creationId xmlns:a16="http://schemas.microsoft.com/office/drawing/2014/main" id="{45D0A4E1-0E4D-4929-9E47-C9C4F8FCC0D2}"/>
            </a:ext>
          </a:extLst>
        </xdr:cNvPr>
        <xdr:cNvCxnSpPr/>
      </xdr:nvCxnSpPr>
      <xdr:spPr>
        <a:xfrm>
          <a:off x="67056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66" name="テキスト ボックス 365">
          <a:extLst>
            <a:ext uri="{FF2B5EF4-FFF2-40B4-BE49-F238E27FC236}">
              <a16:creationId xmlns:a16="http://schemas.microsoft.com/office/drawing/2014/main" id="{604F5DEF-797D-4806-851F-77F8D99BA2B1}"/>
            </a:ext>
          </a:extLst>
        </xdr:cNvPr>
        <xdr:cNvSpPr txBox="1"/>
      </xdr:nvSpPr>
      <xdr:spPr>
        <a:xfrm>
          <a:off x="33608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67" name="直線コネクタ 366">
          <a:extLst>
            <a:ext uri="{FF2B5EF4-FFF2-40B4-BE49-F238E27FC236}">
              <a16:creationId xmlns:a16="http://schemas.microsoft.com/office/drawing/2014/main" id="{BA7EBA86-D307-4284-9EF5-62582289A708}"/>
            </a:ext>
          </a:extLst>
        </xdr:cNvPr>
        <xdr:cNvCxnSpPr/>
      </xdr:nvCxnSpPr>
      <xdr:spPr>
        <a:xfrm>
          <a:off x="67056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68" name="テキスト ボックス 367">
          <a:extLst>
            <a:ext uri="{FF2B5EF4-FFF2-40B4-BE49-F238E27FC236}">
              <a16:creationId xmlns:a16="http://schemas.microsoft.com/office/drawing/2014/main" id="{59E30354-15A5-4B30-BBDE-E5B78DE244C6}"/>
            </a:ext>
          </a:extLst>
        </xdr:cNvPr>
        <xdr:cNvSpPr txBox="1"/>
      </xdr:nvSpPr>
      <xdr:spPr>
        <a:xfrm>
          <a:off x="27196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9" name="直線コネクタ 368">
          <a:extLst>
            <a:ext uri="{FF2B5EF4-FFF2-40B4-BE49-F238E27FC236}">
              <a16:creationId xmlns:a16="http://schemas.microsoft.com/office/drawing/2014/main" id="{A770B29E-A69D-43E6-8F95-A1ACFDFBE626}"/>
            </a:ext>
          </a:extLst>
        </xdr:cNvPr>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70" name="テキスト ボックス 369">
          <a:extLst>
            <a:ext uri="{FF2B5EF4-FFF2-40B4-BE49-F238E27FC236}">
              <a16:creationId xmlns:a16="http://schemas.microsoft.com/office/drawing/2014/main" id="{B2A9080D-970E-4C54-9459-6CA76454CA8D}"/>
            </a:ext>
          </a:extLst>
        </xdr:cNvPr>
        <xdr:cNvSpPr txBox="1"/>
      </xdr:nvSpPr>
      <xdr:spPr>
        <a:xfrm>
          <a:off x="27196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1" name="【港湾・漁港】&#10;有形固定資産減価償却率グラフ枠">
          <a:extLst>
            <a:ext uri="{FF2B5EF4-FFF2-40B4-BE49-F238E27FC236}">
              <a16:creationId xmlns:a16="http://schemas.microsoft.com/office/drawing/2014/main" id="{F5C8A750-1CCA-46FB-A242-B1BD5F4AAA34}"/>
            </a:ext>
          </a:extLst>
        </xdr:cNvPr>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xdr:rowOff>
    </xdr:from>
    <xdr:to>
      <xdr:col>24</xdr:col>
      <xdr:colOff>62865</xdr:colOff>
      <xdr:row>109</xdr:row>
      <xdr:rowOff>1905</xdr:rowOff>
    </xdr:to>
    <xdr:cxnSp macro="">
      <xdr:nvCxnSpPr>
        <xdr:cNvPr id="372" name="直線コネクタ 371">
          <a:extLst>
            <a:ext uri="{FF2B5EF4-FFF2-40B4-BE49-F238E27FC236}">
              <a16:creationId xmlns:a16="http://schemas.microsoft.com/office/drawing/2014/main" id="{77642077-F5A9-4D74-9133-CAD0D5803656}"/>
            </a:ext>
          </a:extLst>
        </xdr:cNvPr>
        <xdr:cNvCxnSpPr/>
      </xdr:nvCxnSpPr>
      <xdr:spPr>
        <a:xfrm flipV="1">
          <a:off x="4086225" y="16771620"/>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5732</xdr:rowOff>
    </xdr:from>
    <xdr:ext cx="405111" cy="259045"/>
    <xdr:sp macro="" textlink="">
      <xdr:nvSpPr>
        <xdr:cNvPr id="373" name="【港湾・漁港】&#10;有形固定資産減価償却率最小値テキスト">
          <a:extLst>
            <a:ext uri="{FF2B5EF4-FFF2-40B4-BE49-F238E27FC236}">
              <a16:creationId xmlns:a16="http://schemas.microsoft.com/office/drawing/2014/main" id="{F2500F75-DB2F-45CD-91F6-44FD7F9374AD}"/>
            </a:ext>
          </a:extLst>
        </xdr:cNvPr>
        <xdr:cNvSpPr txBox="1"/>
      </xdr:nvSpPr>
      <xdr:spPr>
        <a:xfrm>
          <a:off x="4124960" y="18278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1905</xdr:rowOff>
    </xdr:from>
    <xdr:to>
      <xdr:col>24</xdr:col>
      <xdr:colOff>152400</xdr:colOff>
      <xdr:row>109</xdr:row>
      <xdr:rowOff>1905</xdr:rowOff>
    </xdr:to>
    <xdr:cxnSp macro="">
      <xdr:nvCxnSpPr>
        <xdr:cNvPr id="374" name="直線コネクタ 373">
          <a:extLst>
            <a:ext uri="{FF2B5EF4-FFF2-40B4-BE49-F238E27FC236}">
              <a16:creationId xmlns:a16="http://schemas.microsoft.com/office/drawing/2014/main" id="{152FE39A-8D26-4068-B504-AFE9A09A7231}"/>
            </a:ext>
          </a:extLst>
        </xdr:cNvPr>
        <xdr:cNvCxnSpPr/>
      </xdr:nvCxnSpPr>
      <xdr:spPr>
        <a:xfrm>
          <a:off x="4020820" y="182746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125747</xdr:rowOff>
    </xdr:from>
    <xdr:ext cx="405111" cy="259045"/>
    <xdr:sp macro="" textlink="">
      <xdr:nvSpPr>
        <xdr:cNvPr id="375" name="【港湾・漁港】&#10;有形固定資産減価償却率最大値テキスト">
          <a:extLst>
            <a:ext uri="{FF2B5EF4-FFF2-40B4-BE49-F238E27FC236}">
              <a16:creationId xmlns:a16="http://schemas.microsoft.com/office/drawing/2014/main" id="{DF6533C9-5C2A-4672-B20F-800397AA6859}"/>
            </a:ext>
          </a:extLst>
        </xdr:cNvPr>
        <xdr:cNvSpPr txBox="1"/>
      </xdr:nvSpPr>
      <xdr:spPr>
        <a:xfrm>
          <a:off x="4124960" y="16554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xdr:rowOff>
    </xdr:from>
    <xdr:to>
      <xdr:col>24</xdr:col>
      <xdr:colOff>152400</xdr:colOff>
      <xdr:row>100</xdr:row>
      <xdr:rowOff>7620</xdr:rowOff>
    </xdr:to>
    <xdr:cxnSp macro="">
      <xdr:nvCxnSpPr>
        <xdr:cNvPr id="376" name="直線コネクタ 375">
          <a:extLst>
            <a:ext uri="{FF2B5EF4-FFF2-40B4-BE49-F238E27FC236}">
              <a16:creationId xmlns:a16="http://schemas.microsoft.com/office/drawing/2014/main" id="{16B2A684-7C03-4562-80AA-5CB55F97FA96}"/>
            </a:ext>
          </a:extLst>
        </xdr:cNvPr>
        <xdr:cNvCxnSpPr/>
      </xdr:nvCxnSpPr>
      <xdr:spPr>
        <a:xfrm>
          <a:off x="4020820" y="167716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15257</xdr:rowOff>
    </xdr:from>
    <xdr:ext cx="405111" cy="259045"/>
    <xdr:sp macro="" textlink="">
      <xdr:nvSpPr>
        <xdr:cNvPr id="377" name="【港湾・漁港】&#10;有形固定資産減価償却率平均値テキスト">
          <a:extLst>
            <a:ext uri="{FF2B5EF4-FFF2-40B4-BE49-F238E27FC236}">
              <a16:creationId xmlns:a16="http://schemas.microsoft.com/office/drawing/2014/main" id="{CE681D3B-5A14-4D96-A47F-88344990AA15}"/>
            </a:ext>
          </a:extLst>
        </xdr:cNvPr>
        <xdr:cNvSpPr txBox="1"/>
      </xdr:nvSpPr>
      <xdr:spPr>
        <a:xfrm>
          <a:off x="4124960" y="174498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36830</xdr:rowOff>
    </xdr:from>
    <xdr:to>
      <xdr:col>24</xdr:col>
      <xdr:colOff>114300</xdr:colOff>
      <xdr:row>104</xdr:row>
      <xdr:rowOff>138430</xdr:rowOff>
    </xdr:to>
    <xdr:sp macro="" textlink="">
      <xdr:nvSpPr>
        <xdr:cNvPr id="378" name="フローチャート: 判断 377">
          <a:extLst>
            <a:ext uri="{FF2B5EF4-FFF2-40B4-BE49-F238E27FC236}">
              <a16:creationId xmlns:a16="http://schemas.microsoft.com/office/drawing/2014/main" id="{3C78532B-52FC-4C06-B3A4-56EBBF787DEA}"/>
            </a:ext>
          </a:extLst>
        </xdr:cNvPr>
        <xdr:cNvSpPr/>
      </xdr:nvSpPr>
      <xdr:spPr>
        <a:xfrm>
          <a:off x="4036060" y="17471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57786</xdr:rowOff>
    </xdr:from>
    <xdr:to>
      <xdr:col>20</xdr:col>
      <xdr:colOff>38100</xdr:colOff>
      <xdr:row>104</xdr:row>
      <xdr:rowOff>159386</xdr:rowOff>
    </xdr:to>
    <xdr:sp macro="" textlink="">
      <xdr:nvSpPr>
        <xdr:cNvPr id="379" name="フローチャート: 判断 378">
          <a:extLst>
            <a:ext uri="{FF2B5EF4-FFF2-40B4-BE49-F238E27FC236}">
              <a16:creationId xmlns:a16="http://schemas.microsoft.com/office/drawing/2014/main" id="{F56EB887-EFA3-4D49-B208-C555AD6A92EC}"/>
            </a:ext>
          </a:extLst>
        </xdr:cNvPr>
        <xdr:cNvSpPr/>
      </xdr:nvSpPr>
      <xdr:spPr>
        <a:xfrm>
          <a:off x="3312160" y="1749234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29211</xdr:rowOff>
    </xdr:from>
    <xdr:to>
      <xdr:col>15</xdr:col>
      <xdr:colOff>101600</xdr:colOff>
      <xdr:row>103</xdr:row>
      <xdr:rowOff>130811</xdr:rowOff>
    </xdr:to>
    <xdr:sp macro="" textlink="">
      <xdr:nvSpPr>
        <xdr:cNvPr id="380" name="フローチャート: 判断 379">
          <a:extLst>
            <a:ext uri="{FF2B5EF4-FFF2-40B4-BE49-F238E27FC236}">
              <a16:creationId xmlns:a16="http://schemas.microsoft.com/office/drawing/2014/main" id="{57C5F97F-2E19-4CF8-B1B8-BCCDEE7FB962}"/>
            </a:ext>
          </a:extLst>
        </xdr:cNvPr>
        <xdr:cNvSpPr/>
      </xdr:nvSpPr>
      <xdr:spPr>
        <a:xfrm>
          <a:off x="2514600" y="17296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137795</xdr:rowOff>
    </xdr:from>
    <xdr:to>
      <xdr:col>10</xdr:col>
      <xdr:colOff>165100</xdr:colOff>
      <xdr:row>105</xdr:row>
      <xdr:rowOff>67945</xdr:rowOff>
    </xdr:to>
    <xdr:sp macro="" textlink="">
      <xdr:nvSpPr>
        <xdr:cNvPr id="381" name="フローチャート: 判断 380">
          <a:extLst>
            <a:ext uri="{FF2B5EF4-FFF2-40B4-BE49-F238E27FC236}">
              <a16:creationId xmlns:a16="http://schemas.microsoft.com/office/drawing/2014/main" id="{5B0785F4-2C30-4A36-BD19-BCE4B0BD1426}"/>
            </a:ext>
          </a:extLst>
        </xdr:cNvPr>
        <xdr:cNvSpPr/>
      </xdr:nvSpPr>
      <xdr:spPr>
        <a:xfrm>
          <a:off x="1739900" y="175723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2" name="テキスト ボックス 381">
          <a:extLst>
            <a:ext uri="{FF2B5EF4-FFF2-40B4-BE49-F238E27FC236}">
              <a16:creationId xmlns:a16="http://schemas.microsoft.com/office/drawing/2014/main" id="{50DBECCB-FD8F-4A8B-B894-153645D5C2EC}"/>
            </a:ext>
          </a:extLst>
        </xdr:cNvPr>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3" name="テキスト ボックス 382">
          <a:extLst>
            <a:ext uri="{FF2B5EF4-FFF2-40B4-BE49-F238E27FC236}">
              <a16:creationId xmlns:a16="http://schemas.microsoft.com/office/drawing/2014/main" id="{1408A1FE-A9CD-44EE-8491-57A6EBF40042}"/>
            </a:ext>
          </a:extLst>
        </xdr:cNvPr>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4" name="テキスト ボックス 383">
          <a:extLst>
            <a:ext uri="{FF2B5EF4-FFF2-40B4-BE49-F238E27FC236}">
              <a16:creationId xmlns:a16="http://schemas.microsoft.com/office/drawing/2014/main" id="{556848C4-2A49-4D41-9360-D18FB6A4EB1C}"/>
            </a:ext>
          </a:extLst>
        </xdr:cNvPr>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5" name="テキスト ボックス 384">
          <a:extLst>
            <a:ext uri="{FF2B5EF4-FFF2-40B4-BE49-F238E27FC236}">
              <a16:creationId xmlns:a16="http://schemas.microsoft.com/office/drawing/2014/main" id="{229927B7-F60E-4BB9-8885-1C15EC6F3B6B}"/>
            </a:ext>
          </a:extLst>
        </xdr:cNvPr>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6" name="テキスト ボックス 385">
          <a:extLst>
            <a:ext uri="{FF2B5EF4-FFF2-40B4-BE49-F238E27FC236}">
              <a16:creationId xmlns:a16="http://schemas.microsoft.com/office/drawing/2014/main" id="{3A9FB4B0-6333-4BD7-A015-89B550D4B1BE}"/>
            </a:ext>
          </a:extLst>
        </xdr:cNvPr>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101600</xdr:rowOff>
    </xdr:from>
    <xdr:to>
      <xdr:col>24</xdr:col>
      <xdr:colOff>114300</xdr:colOff>
      <xdr:row>102</xdr:row>
      <xdr:rowOff>31750</xdr:rowOff>
    </xdr:to>
    <xdr:sp macro="" textlink="">
      <xdr:nvSpPr>
        <xdr:cNvPr id="387" name="楕円 386">
          <a:extLst>
            <a:ext uri="{FF2B5EF4-FFF2-40B4-BE49-F238E27FC236}">
              <a16:creationId xmlns:a16="http://schemas.microsoft.com/office/drawing/2014/main" id="{449939D8-D5F2-4340-86C7-CEB66AD8F854}"/>
            </a:ext>
          </a:extLst>
        </xdr:cNvPr>
        <xdr:cNvSpPr/>
      </xdr:nvSpPr>
      <xdr:spPr>
        <a:xfrm>
          <a:off x="4036060" y="170332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124477</xdr:rowOff>
    </xdr:from>
    <xdr:ext cx="405111" cy="259045"/>
    <xdr:sp macro="" textlink="">
      <xdr:nvSpPr>
        <xdr:cNvPr id="388" name="【港湾・漁港】&#10;有形固定資産減価償却率該当値テキスト">
          <a:extLst>
            <a:ext uri="{FF2B5EF4-FFF2-40B4-BE49-F238E27FC236}">
              <a16:creationId xmlns:a16="http://schemas.microsoft.com/office/drawing/2014/main" id="{8BFA96CD-2E44-47AC-9C3F-22BFF60FFD56}"/>
            </a:ext>
          </a:extLst>
        </xdr:cNvPr>
        <xdr:cNvSpPr txBox="1"/>
      </xdr:nvSpPr>
      <xdr:spPr>
        <a:xfrm>
          <a:off x="4124960" y="1688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122555</xdr:rowOff>
    </xdr:from>
    <xdr:to>
      <xdr:col>20</xdr:col>
      <xdr:colOff>38100</xdr:colOff>
      <xdr:row>102</xdr:row>
      <xdr:rowOff>52705</xdr:rowOff>
    </xdr:to>
    <xdr:sp macro="" textlink="">
      <xdr:nvSpPr>
        <xdr:cNvPr id="389" name="楕円 388">
          <a:extLst>
            <a:ext uri="{FF2B5EF4-FFF2-40B4-BE49-F238E27FC236}">
              <a16:creationId xmlns:a16="http://schemas.microsoft.com/office/drawing/2014/main" id="{021A66FB-EA39-4217-B887-52D0663F5436}"/>
            </a:ext>
          </a:extLst>
        </xdr:cNvPr>
        <xdr:cNvSpPr/>
      </xdr:nvSpPr>
      <xdr:spPr>
        <a:xfrm>
          <a:off x="3312160" y="1705419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152400</xdr:rowOff>
    </xdr:from>
    <xdr:to>
      <xdr:col>24</xdr:col>
      <xdr:colOff>63500</xdr:colOff>
      <xdr:row>102</xdr:row>
      <xdr:rowOff>1905</xdr:rowOff>
    </xdr:to>
    <xdr:cxnSp macro="">
      <xdr:nvCxnSpPr>
        <xdr:cNvPr id="390" name="直線コネクタ 389">
          <a:extLst>
            <a:ext uri="{FF2B5EF4-FFF2-40B4-BE49-F238E27FC236}">
              <a16:creationId xmlns:a16="http://schemas.microsoft.com/office/drawing/2014/main" id="{5659E16E-F4B2-436F-AF4B-C9926EFCEBED}"/>
            </a:ext>
          </a:extLst>
        </xdr:cNvPr>
        <xdr:cNvCxnSpPr/>
      </xdr:nvCxnSpPr>
      <xdr:spPr>
        <a:xfrm flipV="1">
          <a:off x="3355340" y="17084040"/>
          <a:ext cx="73152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149225</xdr:rowOff>
    </xdr:from>
    <xdr:to>
      <xdr:col>15</xdr:col>
      <xdr:colOff>101600</xdr:colOff>
      <xdr:row>102</xdr:row>
      <xdr:rowOff>79375</xdr:rowOff>
    </xdr:to>
    <xdr:sp macro="" textlink="">
      <xdr:nvSpPr>
        <xdr:cNvPr id="391" name="楕円 390">
          <a:extLst>
            <a:ext uri="{FF2B5EF4-FFF2-40B4-BE49-F238E27FC236}">
              <a16:creationId xmlns:a16="http://schemas.microsoft.com/office/drawing/2014/main" id="{DC8E78CE-A760-4FDB-A242-2C7FF03AF7F9}"/>
            </a:ext>
          </a:extLst>
        </xdr:cNvPr>
        <xdr:cNvSpPr/>
      </xdr:nvSpPr>
      <xdr:spPr>
        <a:xfrm>
          <a:off x="2514600" y="170808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1905</xdr:rowOff>
    </xdr:from>
    <xdr:to>
      <xdr:col>19</xdr:col>
      <xdr:colOff>177800</xdr:colOff>
      <xdr:row>102</xdr:row>
      <xdr:rowOff>28575</xdr:rowOff>
    </xdr:to>
    <xdr:cxnSp macro="">
      <xdr:nvCxnSpPr>
        <xdr:cNvPr id="392" name="直線コネクタ 391">
          <a:extLst>
            <a:ext uri="{FF2B5EF4-FFF2-40B4-BE49-F238E27FC236}">
              <a16:creationId xmlns:a16="http://schemas.microsoft.com/office/drawing/2014/main" id="{60355704-1BC5-4086-A98F-BFAD5895CA1B}"/>
            </a:ext>
          </a:extLst>
        </xdr:cNvPr>
        <xdr:cNvCxnSpPr/>
      </xdr:nvCxnSpPr>
      <xdr:spPr>
        <a:xfrm flipV="1">
          <a:off x="2565400" y="17101185"/>
          <a:ext cx="78994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4445</xdr:rowOff>
    </xdr:from>
    <xdr:to>
      <xdr:col>10</xdr:col>
      <xdr:colOff>165100</xdr:colOff>
      <xdr:row>102</xdr:row>
      <xdr:rowOff>106045</xdr:rowOff>
    </xdr:to>
    <xdr:sp macro="" textlink="">
      <xdr:nvSpPr>
        <xdr:cNvPr id="393" name="楕円 392">
          <a:extLst>
            <a:ext uri="{FF2B5EF4-FFF2-40B4-BE49-F238E27FC236}">
              <a16:creationId xmlns:a16="http://schemas.microsoft.com/office/drawing/2014/main" id="{75CC63FE-C871-4335-BD6A-98B1C52F7A99}"/>
            </a:ext>
          </a:extLst>
        </xdr:cNvPr>
        <xdr:cNvSpPr/>
      </xdr:nvSpPr>
      <xdr:spPr>
        <a:xfrm>
          <a:off x="1739900" y="1710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28575</xdr:rowOff>
    </xdr:from>
    <xdr:to>
      <xdr:col>15</xdr:col>
      <xdr:colOff>50800</xdr:colOff>
      <xdr:row>102</xdr:row>
      <xdr:rowOff>55245</xdr:rowOff>
    </xdr:to>
    <xdr:cxnSp macro="">
      <xdr:nvCxnSpPr>
        <xdr:cNvPr id="394" name="直線コネクタ 393">
          <a:extLst>
            <a:ext uri="{FF2B5EF4-FFF2-40B4-BE49-F238E27FC236}">
              <a16:creationId xmlns:a16="http://schemas.microsoft.com/office/drawing/2014/main" id="{E77EDAD7-4E85-4707-AA00-5CA1BB196C0C}"/>
            </a:ext>
          </a:extLst>
        </xdr:cNvPr>
        <xdr:cNvCxnSpPr/>
      </xdr:nvCxnSpPr>
      <xdr:spPr>
        <a:xfrm flipV="1">
          <a:off x="1790700" y="17127855"/>
          <a:ext cx="7747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150513</xdr:rowOff>
    </xdr:from>
    <xdr:ext cx="405111" cy="259045"/>
    <xdr:sp macro="" textlink="">
      <xdr:nvSpPr>
        <xdr:cNvPr id="395" name="n_1aveValue【港湾・漁港】&#10;有形固定資産減価償却率">
          <a:extLst>
            <a:ext uri="{FF2B5EF4-FFF2-40B4-BE49-F238E27FC236}">
              <a16:creationId xmlns:a16="http://schemas.microsoft.com/office/drawing/2014/main" id="{A35ABE2E-5718-41E0-BBD7-3F1D153A1F21}"/>
            </a:ext>
          </a:extLst>
        </xdr:cNvPr>
        <xdr:cNvSpPr txBox="1"/>
      </xdr:nvSpPr>
      <xdr:spPr>
        <a:xfrm>
          <a:off x="3170564" y="17585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121938</xdr:rowOff>
    </xdr:from>
    <xdr:ext cx="405111" cy="259045"/>
    <xdr:sp macro="" textlink="">
      <xdr:nvSpPr>
        <xdr:cNvPr id="396" name="n_2aveValue【港湾・漁港】&#10;有形固定資産減価償却率">
          <a:extLst>
            <a:ext uri="{FF2B5EF4-FFF2-40B4-BE49-F238E27FC236}">
              <a16:creationId xmlns:a16="http://schemas.microsoft.com/office/drawing/2014/main" id="{124D08DD-1BD9-4C70-9A0C-5287C562EFF6}"/>
            </a:ext>
          </a:extLst>
        </xdr:cNvPr>
        <xdr:cNvSpPr txBox="1"/>
      </xdr:nvSpPr>
      <xdr:spPr>
        <a:xfrm>
          <a:off x="2385704" y="17388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59072</xdr:rowOff>
    </xdr:from>
    <xdr:ext cx="405111" cy="259045"/>
    <xdr:sp macro="" textlink="">
      <xdr:nvSpPr>
        <xdr:cNvPr id="397" name="n_3aveValue【港湾・漁港】&#10;有形固定資産減価償却率">
          <a:extLst>
            <a:ext uri="{FF2B5EF4-FFF2-40B4-BE49-F238E27FC236}">
              <a16:creationId xmlns:a16="http://schemas.microsoft.com/office/drawing/2014/main" id="{C68BF78D-3D0F-402A-9908-949CE1ED3344}"/>
            </a:ext>
          </a:extLst>
        </xdr:cNvPr>
        <xdr:cNvSpPr txBox="1"/>
      </xdr:nvSpPr>
      <xdr:spPr>
        <a:xfrm>
          <a:off x="1611004" y="17661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69232</xdr:rowOff>
    </xdr:from>
    <xdr:ext cx="405111" cy="259045"/>
    <xdr:sp macro="" textlink="">
      <xdr:nvSpPr>
        <xdr:cNvPr id="398" name="n_1mainValue【港湾・漁港】&#10;有形固定資産減価償却率">
          <a:extLst>
            <a:ext uri="{FF2B5EF4-FFF2-40B4-BE49-F238E27FC236}">
              <a16:creationId xmlns:a16="http://schemas.microsoft.com/office/drawing/2014/main" id="{05D9EC41-7ABE-47B7-A7E9-6E664F32485D}"/>
            </a:ext>
          </a:extLst>
        </xdr:cNvPr>
        <xdr:cNvSpPr txBox="1"/>
      </xdr:nvSpPr>
      <xdr:spPr>
        <a:xfrm>
          <a:off x="3170564" y="1683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95902</xdr:rowOff>
    </xdr:from>
    <xdr:ext cx="405111" cy="259045"/>
    <xdr:sp macro="" textlink="">
      <xdr:nvSpPr>
        <xdr:cNvPr id="399" name="n_2mainValue【港湾・漁港】&#10;有形固定資産減価償却率">
          <a:extLst>
            <a:ext uri="{FF2B5EF4-FFF2-40B4-BE49-F238E27FC236}">
              <a16:creationId xmlns:a16="http://schemas.microsoft.com/office/drawing/2014/main" id="{E8A07C45-D3A1-4602-96CC-F136A47422CD}"/>
            </a:ext>
          </a:extLst>
        </xdr:cNvPr>
        <xdr:cNvSpPr txBox="1"/>
      </xdr:nvSpPr>
      <xdr:spPr>
        <a:xfrm>
          <a:off x="2385704" y="1685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122572</xdr:rowOff>
    </xdr:from>
    <xdr:ext cx="405111" cy="259045"/>
    <xdr:sp macro="" textlink="">
      <xdr:nvSpPr>
        <xdr:cNvPr id="400" name="n_3mainValue【港湾・漁港】&#10;有形固定資産減価償却率">
          <a:extLst>
            <a:ext uri="{FF2B5EF4-FFF2-40B4-BE49-F238E27FC236}">
              <a16:creationId xmlns:a16="http://schemas.microsoft.com/office/drawing/2014/main" id="{402EB38E-B63C-49BB-934C-DC555F32C895}"/>
            </a:ext>
          </a:extLst>
        </xdr:cNvPr>
        <xdr:cNvSpPr txBox="1"/>
      </xdr:nvSpPr>
      <xdr:spPr>
        <a:xfrm>
          <a:off x="1611004" y="1688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1" name="正方形/長方形 400">
          <a:extLst>
            <a:ext uri="{FF2B5EF4-FFF2-40B4-BE49-F238E27FC236}">
              <a16:creationId xmlns:a16="http://schemas.microsoft.com/office/drawing/2014/main" id="{15ABE108-C098-43F1-AFE8-FFD776D80A3F}"/>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2" name="正方形/長方形 401">
          <a:extLst>
            <a:ext uri="{FF2B5EF4-FFF2-40B4-BE49-F238E27FC236}">
              <a16:creationId xmlns:a16="http://schemas.microsoft.com/office/drawing/2014/main" id="{6FE7BA83-1F65-4FA5-AADC-D48C0B33AE06}"/>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3" name="正方形/長方形 402">
          <a:extLst>
            <a:ext uri="{FF2B5EF4-FFF2-40B4-BE49-F238E27FC236}">
              <a16:creationId xmlns:a16="http://schemas.microsoft.com/office/drawing/2014/main" id="{31DC8E63-FFFB-4455-B095-C1CDECEAFA23}"/>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4" name="正方形/長方形 403">
          <a:extLst>
            <a:ext uri="{FF2B5EF4-FFF2-40B4-BE49-F238E27FC236}">
              <a16:creationId xmlns:a16="http://schemas.microsoft.com/office/drawing/2014/main" id="{2D395BFB-98EA-4BEB-84E6-CF32EE94B040}"/>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5" name="正方形/長方形 404">
          <a:extLst>
            <a:ext uri="{FF2B5EF4-FFF2-40B4-BE49-F238E27FC236}">
              <a16:creationId xmlns:a16="http://schemas.microsoft.com/office/drawing/2014/main" id="{707F26BF-84A6-41FC-BE01-D60FD23B0236}"/>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6" name="正方形/長方形 405">
          <a:extLst>
            <a:ext uri="{FF2B5EF4-FFF2-40B4-BE49-F238E27FC236}">
              <a16:creationId xmlns:a16="http://schemas.microsoft.com/office/drawing/2014/main" id="{8C8315BB-C8EE-4D47-BFEF-2B5006DD9641}"/>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7" name="正方形/長方形 406">
          <a:extLst>
            <a:ext uri="{FF2B5EF4-FFF2-40B4-BE49-F238E27FC236}">
              <a16:creationId xmlns:a16="http://schemas.microsoft.com/office/drawing/2014/main" id="{65A55152-BF0B-4C09-BA21-6463CD27DF9D}"/>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8" name="正方形/長方形 407">
          <a:extLst>
            <a:ext uri="{FF2B5EF4-FFF2-40B4-BE49-F238E27FC236}">
              <a16:creationId xmlns:a16="http://schemas.microsoft.com/office/drawing/2014/main" id="{76963718-358B-4696-9CB7-0B2B09051084}"/>
            </a:ext>
          </a:extLst>
        </xdr:cNvPr>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9" name="テキスト ボックス 408">
          <a:extLst>
            <a:ext uri="{FF2B5EF4-FFF2-40B4-BE49-F238E27FC236}">
              <a16:creationId xmlns:a16="http://schemas.microsoft.com/office/drawing/2014/main" id="{7622DB7C-28D9-4484-AA9B-F2B873575E46}"/>
            </a:ext>
          </a:extLst>
        </xdr:cNvPr>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0" name="直線コネクタ 409">
          <a:extLst>
            <a:ext uri="{FF2B5EF4-FFF2-40B4-BE49-F238E27FC236}">
              <a16:creationId xmlns:a16="http://schemas.microsoft.com/office/drawing/2014/main" id="{611CBDF9-11E3-4612-92EC-DCF7C429AE06}"/>
            </a:ext>
          </a:extLst>
        </xdr:cNvPr>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11" name="直線コネクタ 410">
          <a:extLst>
            <a:ext uri="{FF2B5EF4-FFF2-40B4-BE49-F238E27FC236}">
              <a16:creationId xmlns:a16="http://schemas.microsoft.com/office/drawing/2014/main" id="{67971F53-8E04-465E-8A74-175EC2424D16}"/>
            </a:ext>
          </a:extLst>
        </xdr:cNvPr>
        <xdr:cNvCxnSpPr/>
      </xdr:nvCxnSpPr>
      <xdr:spPr>
        <a:xfrm>
          <a:off x="5826760" y="18070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106</xdr:row>
      <xdr:rowOff>162577</xdr:rowOff>
    </xdr:from>
    <xdr:ext cx="248786" cy="259045"/>
    <xdr:sp macro="" textlink="">
      <xdr:nvSpPr>
        <xdr:cNvPr id="412" name="テキスト ボックス 411">
          <a:extLst>
            <a:ext uri="{FF2B5EF4-FFF2-40B4-BE49-F238E27FC236}">
              <a16:creationId xmlns:a16="http://schemas.microsoft.com/office/drawing/2014/main" id="{F5CE0187-D85A-4D23-AF49-02C49BE13FE0}"/>
            </a:ext>
          </a:extLst>
        </xdr:cNvPr>
        <xdr:cNvSpPr txBox="1"/>
      </xdr:nvSpPr>
      <xdr:spPr>
        <a:xfrm>
          <a:off x="5600834" y="1793241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3" name="直線コネクタ 412">
          <a:extLst>
            <a:ext uri="{FF2B5EF4-FFF2-40B4-BE49-F238E27FC236}">
              <a16:creationId xmlns:a16="http://schemas.microsoft.com/office/drawing/2014/main" id="{3B4A3717-568D-4DD4-B1B6-B0303984885E}"/>
            </a:ext>
          </a:extLst>
        </xdr:cNvPr>
        <xdr:cNvCxnSpPr/>
      </xdr:nvCxnSpPr>
      <xdr:spPr>
        <a:xfrm>
          <a:off x="5826760" y="175107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103</xdr:row>
      <xdr:rowOff>105427</xdr:rowOff>
    </xdr:from>
    <xdr:ext cx="685572" cy="259045"/>
    <xdr:sp macro="" textlink="">
      <xdr:nvSpPr>
        <xdr:cNvPr id="414" name="テキスト ボックス 413">
          <a:extLst>
            <a:ext uri="{FF2B5EF4-FFF2-40B4-BE49-F238E27FC236}">
              <a16:creationId xmlns:a16="http://schemas.microsoft.com/office/drawing/2014/main" id="{45F089B7-E00B-4124-A6E7-FACBAEACCE22}"/>
            </a:ext>
          </a:extLst>
        </xdr:cNvPr>
        <xdr:cNvSpPr txBox="1"/>
      </xdr:nvSpPr>
      <xdr:spPr>
        <a:xfrm>
          <a:off x="5209768" y="1737234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15" name="直線コネクタ 414">
          <a:extLst>
            <a:ext uri="{FF2B5EF4-FFF2-40B4-BE49-F238E27FC236}">
              <a16:creationId xmlns:a16="http://schemas.microsoft.com/office/drawing/2014/main" id="{E8417169-0C1E-4075-96DE-DC9D773971D4}"/>
            </a:ext>
          </a:extLst>
        </xdr:cNvPr>
        <xdr:cNvCxnSpPr/>
      </xdr:nvCxnSpPr>
      <xdr:spPr>
        <a:xfrm>
          <a:off x="5826760" y="169506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100</xdr:row>
      <xdr:rowOff>48277</xdr:rowOff>
    </xdr:from>
    <xdr:ext cx="685572" cy="259045"/>
    <xdr:sp macro="" textlink="">
      <xdr:nvSpPr>
        <xdr:cNvPr id="416" name="テキスト ボックス 415">
          <a:extLst>
            <a:ext uri="{FF2B5EF4-FFF2-40B4-BE49-F238E27FC236}">
              <a16:creationId xmlns:a16="http://schemas.microsoft.com/office/drawing/2014/main" id="{E6079987-1F59-416A-9D0D-FBEB96ADF429}"/>
            </a:ext>
          </a:extLst>
        </xdr:cNvPr>
        <xdr:cNvSpPr txBox="1"/>
      </xdr:nvSpPr>
      <xdr:spPr>
        <a:xfrm>
          <a:off x="5209768" y="1681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7" name="直線コネクタ 416">
          <a:extLst>
            <a:ext uri="{FF2B5EF4-FFF2-40B4-BE49-F238E27FC236}">
              <a16:creationId xmlns:a16="http://schemas.microsoft.com/office/drawing/2014/main" id="{38582760-338A-47EF-B2B5-C65A539D51E1}"/>
            </a:ext>
          </a:extLst>
        </xdr:cNvPr>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18" name="テキスト ボックス 417">
          <a:extLst>
            <a:ext uri="{FF2B5EF4-FFF2-40B4-BE49-F238E27FC236}">
              <a16:creationId xmlns:a16="http://schemas.microsoft.com/office/drawing/2014/main" id="{CF1438FF-6C8E-4ABA-83F9-44B0CCAA2F62}"/>
            </a:ext>
          </a:extLst>
        </xdr:cNvPr>
        <xdr:cNvSpPr txBox="1"/>
      </xdr:nvSpPr>
      <xdr:spPr>
        <a:xfrm>
          <a:off x="5209768" y="1625601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9" name="【港湾・漁港】&#10;一人当たり有形固定資産（償却資産）額グラフ枠">
          <a:extLst>
            <a:ext uri="{FF2B5EF4-FFF2-40B4-BE49-F238E27FC236}">
              <a16:creationId xmlns:a16="http://schemas.microsoft.com/office/drawing/2014/main" id="{5421CED4-CD67-49DB-800D-73EA96C49927}"/>
            </a:ext>
          </a:extLst>
        </xdr:cNvPr>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18774</xdr:rowOff>
    </xdr:from>
    <xdr:to>
      <xdr:col>54</xdr:col>
      <xdr:colOff>189865</xdr:colOff>
      <xdr:row>107</xdr:row>
      <xdr:rowOff>133113</xdr:rowOff>
    </xdr:to>
    <xdr:cxnSp macro="">
      <xdr:nvCxnSpPr>
        <xdr:cNvPr id="420" name="直線コネクタ 419">
          <a:extLst>
            <a:ext uri="{FF2B5EF4-FFF2-40B4-BE49-F238E27FC236}">
              <a16:creationId xmlns:a16="http://schemas.microsoft.com/office/drawing/2014/main" id="{C7CA7C7D-ADDF-4C07-B2F7-32079C2BD3BA}"/>
            </a:ext>
          </a:extLst>
        </xdr:cNvPr>
        <xdr:cNvCxnSpPr/>
      </xdr:nvCxnSpPr>
      <xdr:spPr>
        <a:xfrm flipV="1">
          <a:off x="9219565" y="16950414"/>
          <a:ext cx="0" cy="1120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136940</xdr:rowOff>
    </xdr:from>
    <xdr:ext cx="378565" cy="259045"/>
    <xdr:sp macro="" textlink="">
      <xdr:nvSpPr>
        <xdr:cNvPr id="421" name="【港湾・漁港】&#10;一人当たり有形固定資産（償却資産）額最小値テキスト">
          <a:extLst>
            <a:ext uri="{FF2B5EF4-FFF2-40B4-BE49-F238E27FC236}">
              <a16:creationId xmlns:a16="http://schemas.microsoft.com/office/drawing/2014/main" id="{310DF3E6-338D-4C94-AA3E-B22AFD5A45DC}"/>
            </a:ext>
          </a:extLst>
        </xdr:cNvPr>
        <xdr:cNvSpPr txBox="1"/>
      </xdr:nvSpPr>
      <xdr:spPr>
        <a:xfrm>
          <a:off x="9258300" y="180744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133113</xdr:rowOff>
    </xdr:from>
    <xdr:to>
      <xdr:col>55</xdr:col>
      <xdr:colOff>88900</xdr:colOff>
      <xdr:row>107</xdr:row>
      <xdr:rowOff>133113</xdr:rowOff>
    </xdr:to>
    <xdr:cxnSp macro="">
      <xdr:nvCxnSpPr>
        <xdr:cNvPr id="422" name="直線コネクタ 421">
          <a:extLst>
            <a:ext uri="{FF2B5EF4-FFF2-40B4-BE49-F238E27FC236}">
              <a16:creationId xmlns:a16="http://schemas.microsoft.com/office/drawing/2014/main" id="{B60EDEE9-B3D0-4D8C-AA74-87C01A9F3064}"/>
            </a:ext>
          </a:extLst>
        </xdr:cNvPr>
        <xdr:cNvCxnSpPr/>
      </xdr:nvCxnSpPr>
      <xdr:spPr>
        <a:xfrm>
          <a:off x="9154160" y="1807059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136901</xdr:rowOff>
    </xdr:from>
    <xdr:ext cx="690189" cy="259045"/>
    <xdr:sp macro="" textlink="">
      <xdr:nvSpPr>
        <xdr:cNvPr id="423" name="【港湾・漁港】&#10;一人当たり有形固定資産（償却資産）額最大値テキスト">
          <a:extLst>
            <a:ext uri="{FF2B5EF4-FFF2-40B4-BE49-F238E27FC236}">
              <a16:creationId xmlns:a16="http://schemas.microsoft.com/office/drawing/2014/main" id="{0A01A730-91FD-414E-8D20-D2E1CC5DE6AB}"/>
            </a:ext>
          </a:extLst>
        </xdr:cNvPr>
        <xdr:cNvSpPr txBox="1"/>
      </xdr:nvSpPr>
      <xdr:spPr>
        <a:xfrm>
          <a:off x="9258300" y="167332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2,000,482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18774</xdr:rowOff>
    </xdr:from>
    <xdr:to>
      <xdr:col>55</xdr:col>
      <xdr:colOff>88900</xdr:colOff>
      <xdr:row>101</xdr:row>
      <xdr:rowOff>18774</xdr:rowOff>
    </xdr:to>
    <xdr:cxnSp macro="">
      <xdr:nvCxnSpPr>
        <xdr:cNvPr id="424" name="直線コネクタ 423">
          <a:extLst>
            <a:ext uri="{FF2B5EF4-FFF2-40B4-BE49-F238E27FC236}">
              <a16:creationId xmlns:a16="http://schemas.microsoft.com/office/drawing/2014/main" id="{7C4879B8-05FA-40F1-BC27-081CED31E9CD}"/>
            </a:ext>
          </a:extLst>
        </xdr:cNvPr>
        <xdr:cNvCxnSpPr/>
      </xdr:nvCxnSpPr>
      <xdr:spPr>
        <a:xfrm>
          <a:off x="9154160" y="1695041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76395</xdr:rowOff>
    </xdr:from>
    <xdr:ext cx="599010" cy="259045"/>
    <xdr:sp macro="" textlink="">
      <xdr:nvSpPr>
        <xdr:cNvPr id="425" name="【港湾・漁港】&#10;一人当たり有形固定資産（償却資産）額平均値テキスト">
          <a:extLst>
            <a:ext uri="{FF2B5EF4-FFF2-40B4-BE49-F238E27FC236}">
              <a16:creationId xmlns:a16="http://schemas.microsoft.com/office/drawing/2014/main" id="{75ECE476-2AC7-4ECE-9C94-B7C17588666E}"/>
            </a:ext>
          </a:extLst>
        </xdr:cNvPr>
        <xdr:cNvSpPr txBox="1"/>
      </xdr:nvSpPr>
      <xdr:spPr>
        <a:xfrm>
          <a:off x="9258300" y="176785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53518</xdr:rowOff>
    </xdr:from>
    <xdr:to>
      <xdr:col>55</xdr:col>
      <xdr:colOff>50800</xdr:colOff>
      <xdr:row>106</xdr:row>
      <xdr:rowOff>155118</xdr:rowOff>
    </xdr:to>
    <xdr:sp macro="" textlink="">
      <xdr:nvSpPr>
        <xdr:cNvPr id="426" name="フローチャート: 判断 425">
          <a:extLst>
            <a:ext uri="{FF2B5EF4-FFF2-40B4-BE49-F238E27FC236}">
              <a16:creationId xmlns:a16="http://schemas.microsoft.com/office/drawing/2014/main" id="{B921F684-4509-49ED-88D3-FB2014D6E19E}"/>
            </a:ext>
          </a:extLst>
        </xdr:cNvPr>
        <xdr:cNvSpPr/>
      </xdr:nvSpPr>
      <xdr:spPr>
        <a:xfrm>
          <a:off x="9192260" y="1782335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29415</xdr:rowOff>
    </xdr:from>
    <xdr:to>
      <xdr:col>50</xdr:col>
      <xdr:colOff>165100</xdr:colOff>
      <xdr:row>106</xdr:row>
      <xdr:rowOff>131015</xdr:rowOff>
    </xdr:to>
    <xdr:sp macro="" textlink="">
      <xdr:nvSpPr>
        <xdr:cNvPr id="427" name="フローチャート: 判断 426">
          <a:extLst>
            <a:ext uri="{FF2B5EF4-FFF2-40B4-BE49-F238E27FC236}">
              <a16:creationId xmlns:a16="http://schemas.microsoft.com/office/drawing/2014/main" id="{D57863F8-73A0-42B2-ABEF-914152B6C89D}"/>
            </a:ext>
          </a:extLst>
        </xdr:cNvPr>
        <xdr:cNvSpPr/>
      </xdr:nvSpPr>
      <xdr:spPr>
        <a:xfrm>
          <a:off x="8445500" y="17799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108474</xdr:rowOff>
    </xdr:from>
    <xdr:to>
      <xdr:col>46</xdr:col>
      <xdr:colOff>38100</xdr:colOff>
      <xdr:row>107</xdr:row>
      <xdr:rowOff>38624</xdr:rowOff>
    </xdr:to>
    <xdr:sp macro="" textlink="">
      <xdr:nvSpPr>
        <xdr:cNvPr id="428" name="フローチャート: 判断 427">
          <a:extLst>
            <a:ext uri="{FF2B5EF4-FFF2-40B4-BE49-F238E27FC236}">
              <a16:creationId xmlns:a16="http://schemas.microsoft.com/office/drawing/2014/main" id="{324DF3FF-5F24-4B98-9994-D7046B89D775}"/>
            </a:ext>
          </a:extLst>
        </xdr:cNvPr>
        <xdr:cNvSpPr/>
      </xdr:nvSpPr>
      <xdr:spPr>
        <a:xfrm>
          <a:off x="7670800" y="1787831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151061</xdr:rowOff>
    </xdr:from>
    <xdr:to>
      <xdr:col>41</xdr:col>
      <xdr:colOff>101600</xdr:colOff>
      <xdr:row>107</xdr:row>
      <xdr:rowOff>81211</xdr:rowOff>
    </xdr:to>
    <xdr:sp macro="" textlink="">
      <xdr:nvSpPr>
        <xdr:cNvPr id="429" name="フローチャート: 判断 428">
          <a:extLst>
            <a:ext uri="{FF2B5EF4-FFF2-40B4-BE49-F238E27FC236}">
              <a16:creationId xmlns:a16="http://schemas.microsoft.com/office/drawing/2014/main" id="{B5C4327E-9799-40A8-A32E-F501F5EFC441}"/>
            </a:ext>
          </a:extLst>
        </xdr:cNvPr>
        <xdr:cNvSpPr/>
      </xdr:nvSpPr>
      <xdr:spPr>
        <a:xfrm>
          <a:off x="6873240" y="1792090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0" name="テキスト ボックス 429">
          <a:extLst>
            <a:ext uri="{FF2B5EF4-FFF2-40B4-BE49-F238E27FC236}">
              <a16:creationId xmlns:a16="http://schemas.microsoft.com/office/drawing/2014/main" id="{16F6DAB4-E411-46CB-BF99-4BD30E319100}"/>
            </a:ext>
          </a:extLst>
        </xdr:cNvPr>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1" name="テキスト ボックス 430">
          <a:extLst>
            <a:ext uri="{FF2B5EF4-FFF2-40B4-BE49-F238E27FC236}">
              <a16:creationId xmlns:a16="http://schemas.microsoft.com/office/drawing/2014/main" id="{187F8051-F06D-4569-8CE3-27370450A867}"/>
            </a:ext>
          </a:extLst>
        </xdr:cNvPr>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2" name="テキスト ボックス 431">
          <a:extLst>
            <a:ext uri="{FF2B5EF4-FFF2-40B4-BE49-F238E27FC236}">
              <a16:creationId xmlns:a16="http://schemas.microsoft.com/office/drawing/2014/main" id="{8787DB0A-C96A-4861-9C27-4C186A69B80C}"/>
            </a:ext>
          </a:extLst>
        </xdr:cNvPr>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3" name="テキスト ボックス 432">
          <a:extLst>
            <a:ext uri="{FF2B5EF4-FFF2-40B4-BE49-F238E27FC236}">
              <a16:creationId xmlns:a16="http://schemas.microsoft.com/office/drawing/2014/main" id="{B47AA96C-65FF-4430-A14B-F76F921B1D93}"/>
            </a:ext>
          </a:extLst>
        </xdr:cNvPr>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4" name="テキスト ボックス 433">
          <a:extLst>
            <a:ext uri="{FF2B5EF4-FFF2-40B4-BE49-F238E27FC236}">
              <a16:creationId xmlns:a16="http://schemas.microsoft.com/office/drawing/2014/main" id="{A0C344C9-5EB7-4B63-8613-77A69528703D}"/>
            </a:ext>
          </a:extLst>
        </xdr:cNvPr>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68171</xdr:rowOff>
    </xdr:from>
    <xdr:to>
      <xdr:col>55</xdr:col>
      <xdr:colOff>50800</xdr:colOff>
      <xdr:row>106</xdr:row>
      <xdr:rowOff>169771</xdr:rowOff>
    </xdr:to>
    <xdr:sp macro="" textlink="">
      <xdr:nvSpPr>
        <xdr:cNvPr id="435" name="楕円 434">
          <a:extLst>
            <a:ext uri="{FF2B5EF4-FFF2-40B4-BE49-F238E27FC236}">
              <a16:creationId xmlns:a16="http://schemas.microsoft.com/office/drawing/2014/main" id="{F4430DD4-1AD0-46F3-816F-F8A60ACBEC8C}"/>
            </a:ext>
          </a:extLst>
        </xdr:cNvPr>
        <xdr:cNvSpPr/>
      </xdr:nvSpPr>
      <xdr:spPr>
        <a:xfrm>
          <a:off x="9192260" y="1783801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46598</xdr:rowOff>
    </xdr:from>
    <xdr:ext cx="599010" cy="259045"/>
    <xdr:sp macro="" textlink="">
      <xdr:nvSpPr>
        <xdr:cNvPr id="436" name="【港湾・漁港】&#10;一人当たり有形固定資産（償却資産）額該当値テキスト">
          <a:extLst>
            <a:ext uri="{FF2B5EF4-FFF2-40B4-BE49-F238E27FC236}">
              <a16:creationId xmlns:a16="http://schemas.microsoft.com/office/drawing/2014/main" id="{08B200E2-92D2-42E2-9C2A-D26A0F924752}"/>
            </a:ext>
          </a:extLst>
        </xdr:cNvPr>
        <xdr:cNvSpPr txBox="1"/>
      </xdr:nvSpPr>
      <xdr:spPr>
        <a:xfrm>
          <a:off x="9258300" y="17816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71039</xdr:rowOff>
    </xdr:from>
    <xdr:to>
      <xdr:col>50</xdr:col>
      <xdr:colOff>165100</xdr:colOff>
      <xdr:row>107</xdr:row>
      <xdr:rowOff>1189</xdr:rowOff>
    </xdr:to>
    <xdr:sp macro="" textlink="">
      <xdr:nvSpPr>
        <xdr:cNvPr id="437" name="楕円 436">
          <a:extLst>
            <a:ext uri="{FF2B5EF4-FFF2-40B4-BE49-F238E27FC236}">
              <a16:creationId xmlns:a16="http://schemas.microsoft.com/office/drawing/2014/main" id="{132D5223-ECBD-47E8-B77D-0601981E1271}"/>
            </a:ext>
          </a:extLst>
        </xdr:cNvPr>
        <xdr:cNvSpPr/>
      </xdr:nvSpPr>
      <xdr:spPr>
        <a:xfrm>
          <a:off x="8445500" y="1784087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118971</xdr:rowOff>
    </xdr:from>
    <xdr:to>
      <xdr:col>55</xdr:col>
      <xdr:colOff>0</xdr:colOff>
      <xdr:row>106</xdr:row>
      <xdr:rowOff>121839</xdr:rowOff>
    </xdr:to>
    <xdr:cxnSp macro="">
      <xdr:nvCxnSpPr>
        <xdr:cNvPr id="438" name="直線コネクタ 437">
          <a:extLst>
            <a:ext uri="{FF2B5EF4-FFF2-40B4-BE49-F238E27FC236}">
              <a16:creationId xmlns:a16="http://schemas.microsoft.com/office/drawing/2014/main" id="{C586BCC4-DFA9-447D-B3DE-41DF011B0906}"/>
            </a:ext>
          </a:extLst>
        </xdr:cNvPr>
        <xdr:cNvCxnSpPr/>
      </xdr:nvCxnSpPr>
      <xdr:spPr>
        <a:xfrm flipV="1">
          <a:off x="8496300" y="17888811"/>
          <a:ext cx="723900" cy="2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73658</xdr:rowOff>
    </xdr:from>
    <xdr:to>
      <xdr:col>46</xdr:col>
      <xdr:colOff>38100</xdr:colOff>
      <xdr:row>107</xdr:row>
      <xdr:rowOff>3808</xdr:rowOff>
    </xdr:to>
    <xdr:sp macro="" textlink="">
      <xdr:nvSpPr>
        <xdr:cNvPr id="439" name="楕円 438">
          <a:extLst>
            <a:ext uri="{FF2B5EF4-FFF2-40B4-BE49-F238E27FC236}">
              <a16:creationId xmlns:a16="http://schemas.microsoft.com/office/drawing/2014/main" id="{771DF741-6C85-4687-9FC5-29BE51809A93}"/>
            </a:ext>
          </a:extLst>
        </xdr:cNvPr>
        <xdr:cNvSpPr/>
      </xdr:nvSpPr>
      <xdr:spPr>
        <a:xfrm>
          <a:off x="7670800" y="1784349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121839</xdr:rowOff>
    </xdr:from>
    <xdr:to>
      <xdr:col>50</xdr:col>
      <xdr:colOff>114300</xdr:colOff>
      <xdr:row>106</xdr:row>
      <xdr:rowOff>124458</xdr:rowOff>
    </xdr:to>
    <xdr:cxnSp macro="">
      <xdr:nvCxnSpPr>
        <xdr:cNvPr id="440" name="直線コネクタ 439">
          <a:extLst>
            <a:ext uri="{FF2B5EF4-FFF2-40B4-BE49-F238E27FC236}">
              <a16:creationId xmlns:a16="http://schemas.microsoft.com/office/drawing/2014/main" id="{4D877AA2-1CF6-4BCC-B84F-8DE81C1A4858}"/>
            </a:ext>
          </a:extLst>
        </xdr:cNvPr>
        <xdr:cNvCxnSpPr/>
      </xdr:nvCxnSpPr>
      <xdr:spPr>
        <a:xfrm flipV="1">
          <a:off x="7713980" y="17891679"/>
          <a:ext cx="782320" cy="2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75932</xdr:rowOff>
    </xdr:from>
    <xdr:to>
      <xdr:col>41</xdr:col>
      <xdr:colOff>101600</xdr:colOff>
      <xdr:row>107</xdr:row>
      <xdr:rowOff>6082</xdr:rowOff>
    </xdr:to>
    <xdr:sp macro="" textlink="">
      <xdr:nvSpPr>
        <xdr:cNvPr id="441" name="楕円 440">
          <a:extLst>
            <a:ext uri="{FF2B5EF4-FFF2-40B4-BE49-F238E27FC236}">
              <a16:creationId xmlns:a16="http://schemas.microsoft.com/office/drawing/2014/main" id="{4D180B45-E657-4765-BDE6-8A1819DB13CD}"/>
            </a:ext>
          </a:extLst>
        </xdr:cNvPr>
        <xdr:cNvSpPr/>
      </xdr:nvSpPr>
      <xdr:spPr>
        <a:xfrm>
          <a:off x="6873240" y="1784577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124458</xdr:rowOff>
    </xdr:from>
    <xdr:to>
      <xdr:col>45</xdr:col>
      <xdr:colOff>177800</xdr:colOff>
      <xdr:row>106</xdr:row>
      <xdr:rowOff>126732</xdr:rowOff>
    </xdr:to>
    <xdr:cxnSp macro="">
      <xdr:nvCxnSpPr>
        <xdr:cNvPr id="442" name="直線コネクタ 441">
          <a:extLst>
            <a:ext uri="{FF2B5EF4-FFF2-40B4-BE49-F238E27FC236}">
              <a16:creationId xmlns:a16="http://schemas.microsoft.com/office/drawing/2014/main" id="{82C30DAC-3611-4BC9-A412-57DDD63353CD}"/>
            </a:ext>
          </a:extLst>
        </xdr:cNvPr>
        <xdr:cNvCxnSpPr/>
      </xdr:nvCxnSpPr>
      <xdr:spPr>
        <a:xfrm flipV="1">
          <a:off x="6924040" y="17894298"/>
          <a:ext cx="789940" cy="2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104</xdr:row>
      <xdr:rowOff>147542</xdr:rowOff>
    </xdr:from>
    <xdr:ext cx="599010" cy="259045"/>
    <xdr:sp macro="" textlink="">
      <xdr:nvSpPr>
        <xdr:cNvPr id="443" name="n_1aveValue【港湾・漁港】&#10;一人当たり有形固定資産（償却資産）額">
          <a:extLst>
            <a:ext uri="{FF2B5EF4-FFF2-40B4-BE49-F238E27FC236}">
              <a16:creationId xmlns:a16="http://schemas.microsoft.com/office/drawing/2014/main" id="{13FEA494-5292-4BB4-8BA0-0A0A66BBBAC3}"/>
            </a:ext>
          </a:extLst>
        </xdr:cNvPr>
        <xdr:cNvSpPr txBox="1"/>
      </xdr:nvSpPr>
      <xdr:spPr>
        <a:xfrm>
          <a:off x="8214575" y="17582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29751</xdr:rowOff>
    </xdr:from>
    <xdr:ext cx="599010" cy="259045"/>
    <xdr:sp macro="" textlink="">
      <xdr:nvSpPr>
        <xdr:cNvPr id="444" name="n_2aveValue【港湾・漁港】&#10;一人当たり有形固定資産（償却資産）額">
          <a:extLst>
            <a:ext uri="{FF2B5EF4-FFF2-40B4-BE49-F238E27FC236}">
              <a16:creationId xmlns:a16="http://schemas.microsoft.com/office/drawing/2014/main" id="{EBEB3C87-BDE8-4725-B542-2F193B276217}"/>
            </a:ext>
          </a:extLst>
        </xdr:cNvPr>
        <xdr:cNvSpPr txBox="1"/>
      </xdr:nvSpPr>
      <xdr:spPr>
        <a:xfrm>
          <a:off x="7444955" y="17967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107</xdr:row>
      <xdr:rowOff>72338</xdr:rowOff>
    </xdr:from>
    <xdr:ext cx="599010" cy="259045"/>
    <xdr:sp macro="" textlink="">
      <xdr:nvSpPr>
        <xdr:cNvPr id="445" name="n_3aveValue【港湾・漁港】&#10;一人当たり有形固定資産（償却資産）額">
          <a:extLst>
            <a:ext uri="{FF2B5EF4-FFF2-40B4-BE49-F238E27FC236}">
              <a16:creationId xmlns:a16="http://schemas.microsoft.com/office/drawing/2014/main" id="{50632AD4-677D-4B58-86AD-9A240AA9679A}"/>
            </a:ext>
          </a:extLst>
        </xdr:cNvPr>
        <xdr:cNvSpPr txBox="1"/>
      </xdr:nvSpPr>
      <xdr:spPr>
        <a:xfrm>
          <a:off x="6670255" y="18009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106</xdr:row>
      <xdr:rowOff>163766</xdr:rowOff>
    </xdr:from>
    <xdr:ext cx="599010" cy="259045"/>
    <xdr:sp macro="" textlink="">
      <xdr:nvSpPr>
        <xdr:cNvPr id="446" name="n_1mainValue【港湾・漁港】&#10;一人当たり有形固定資産（償却資産）額">
          <a:extLst>
            <a:ext uri="{FF2B5EF4-FFF2-40B4-BE49-F238E27FC236}">
              <a16:creationId xmlns:a16="http://schemas.microsoft.com/office/drawing/2014/main" id="{47AF0D8F-B6B8-4684-9EF4-4231431FF28A}"/>
            </a:ext>
          </a:extLst>
        </xdr:cNvPr>
        <xdr:cNvSpPr txBox="1"/>
      </xdr:nvSpPr>
      <xdr:spPr>
        <a:xfrm>
          <a:off x="8214575" y="17933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20335</xdr:rowOff>
    </xdr:from>
    <xdr:ext cx="599010" cy="259045"/>
    <xdr:sp macro="" textlink="">
      <xdr:nvSpPr>
        <xdr:cNvPr id="447" name="n_2mainValue【港湾・漁港】&#10;一人当たり有形固定資産（償却資産）額">
          <a:extLst>
            <a:ext uri="{FF2B5EF4-FFF2-40B4-BE49-F238E27FC236}">
              <a16:creationId xmlns:a16="http://schemas.microsoft.com/office/drawing/2014/main" id="{B41F0984-359E-4CF2-8627-A3C74C928150}"/>
            </a:ext>
          </a:extLst>
        </xdr:cNvPr>
        <xdr:cNvSpPr txBox="1"/>
      </xdr:nvSpPr>
      <xdr:spPr>
        <a:xfrm>
          <a:off x="7444955" y="17622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22609</xdr:rowOff>
    </xdr:from>
    <xdr:ext cx="599010" cy="259045"/>
    <xdr:sp macro="" textlink="">
      <xdr:nvSpPr>
        <xdr:cNvPr id="448" name="n_3mainValue【港湾・漁港】&#10;一人当たり有形固定資産（償却資産）額">
          <a:extLst>
            <a:ext uri="{FF2B5EF4-FFF2-40B4-BE49-F238E27FC236}">
              <a16:creationId xmlns:a16="http://schemas.microsoft.com/office/drawing/2014/main" id="{197729BD-9785-4EC5-A479-4916920F472E}"/>
            </a:ext>
          </a:extLst>
        </xdr:cNvPr>
        <xdr:cNvSpPr txBox="1"/>
      </xdr:nvSpPr>
      <xdr:spPr>
        <a:xfrm>
          <a:off x="6670255" y="17624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9" name="正方形/長方形 448">
          <a:extLst>
            <a:ext uri="{FF2B5EF4-FFF2-40B4-BE49-F238E27FC236}">
              <a16:creationId xmlns:a16="http://schemas.microsoft.com/office/drawing/2014/main" id="{176C9A85-252C-46A1-B2BA-2C0FB1B24882}"/>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0" name="正方形/長方形 449">
          <a:extLst>
            <a:ext uri="{FF2B5EF4-FFF2-40B4-BE49-F238E27FC236}">
              <a16:creationId xmlns:a16="http://schemas.microsoft.com/office/drawing/2014/main" id="{93661D3F-84C4-4BD5-94BD-360F5FCBACE3}"/>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1" name="正方形/長方形 450">
          <a:extLst>
            <a:ext uri="{FF2B5EF4-FFF2-40B4-BE49-F238E27FC236}">
              <a16:creationId xmlns:a16="http://schemas.microsoft.com/office/drawing/2014/main" id="{B9D47BAC-59DC-41A7-A696-11C0F9C897A1}"/>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2" name="正方形/長方形 451">
          <a:extLst>
            <a:ext uri="{FF2B5EF4-FFF2-40B4-BE49-F238E27FC236}">
              <a16:creationId xmlns:a16="http://schemas.microsoft.com/office/drawing/2014/main" id="{D35BCED9-369C-4A34-8C59-61EBA35054D6}"/>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3" name="正方形/長方形 452">
          <a:extLst>
            <a:ext uri="{FF2B5EF4-FFF2-40B4-BE49-F238E27FC236}">
              <a16:creationId xmlns:a16="http://schemas.microsoft.com/office/drawing/2014/main" id="{60AB3059-71DF-4B4A-B790-5B64C3CD0CE3}"/>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4" name="正方形/長方形 453">
          <a:extLst>
            <a:ext uri="{FF2B5EF4-FFF2-40B4-BE49-F238E27FC236}">
              <a16:creationId xmlns:a16="http://schemas.microsoft.com/office/drawing/2014/main" id="{10186193-8DCF-4F40-B1C6-C32A92B53CB5}"/>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5" name="正方形/長方形 454">
          <a:extLst>
            <a:ext uri="{FF2B5EF4-FFF2-40B4-BE49-F238E27FC236}">
              <a16:creationId xmlns:a16="http://schemas.microsoft.com/office/drawing/2014/main" id="{0DB9789A-9CCD-40DE-B312-2E4C03F8BBE8}"/>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6" name="正方形/長方形 455">
          <a:extLst>
            <a:ext uri="{FF2B5EF4-FFF2-40B4-BE49-F238E27FC236}">
              <a16:creationId xmlns:a16="http://schemas.microsoft.com/office/drawing/2014/main" id="{F12D8C34-A2DF-493C-83A7-72BF5A9BC3AC}"/>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7" name="テキスト ボックス 456">
          <a:extLst>
            <a:ext uri="{FF2B5EF4-FFF2-40B4-BE49-F238E27FC236}">
              <a16:creationId xmlns:a16="http://schemas.microsoft.com/office/drawing/2014/main" id="{9E63EB3B-92DC-4093-B4C0-6C8C018DBD5C}"/>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8" name="直線コネクタ 457">
          <a:extLst>
            <a:ext uri="{FF2B5EF4-FFF2-40B4-BE49-F238E27FC236}">
              <a16:creationId xmlns:a16="http://schemas.microsoft.com/office/drawing/2014/main" id="{BB272FF5-8586-4FCC-BD1F-DBA33F5BA946}"/>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59" name="テキスト ボックス 458">
          <a:extLst>
            <a:ext uri="{FF2B5EF4-FFF2-40B4-BE49-F238E27FC236}">
              <a16:creationId xmlns:a16="http://schemas.microsoft.com/office/drawing/2014/main" id="{F3D907A3-BEB2-4D44-A97E-04B22558BFD6}"/>
            </a:ext>
          </a:extLst>
        </xdr:cNvPr>
        <xdr:cNvSpPr txBox="1"/>
      </xdr:nvSpPr>
      <xdr:spPr>
        <a:xfrm>
          <a:off x="10666881" y="731394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60" name="直線コネクタ 459">
          <a:extLst>
            <a:ext uri="{FF2B5EF4-FFF2-40B4-BE49-F238E27FC236}">
              <a16:creationId xmlns:a16="http://schemas.microsoft.com/office/drawing/2014/main" id="{4E51C04C-D6A1-4CDF-812F-1501DA05E6AF}"/>
            </a:ext>
          </a:extLst>
        </xdr:cNvPr>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61" name="テキスト ボックス 460">
          <a:extLst>
            <a:ext uri="{FF2B5EF4-FFF2-40B4-BE49-F238E27FC236}">
              <a16:creationId xmlns:a16="http://schemas.microsoft.com/office/drawing/2014/main" id="{7EDEE9F0-1666-4134-A8F5-4F496F67DBEE}"/>
            </a:ext>
          </a:extLst>
        </xdr:cNvPr>
        <xdr:cNvSpPr txBox="1"/>
      </xdr:nvSpPr>
      <xdr:spPr>
        <a:xfrm>
          <a:off x="1060276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62" name="直線コネクタ 461">
          <a:extLst>
            <a:ext uri="{FF2B5EF4-FFF2-40B4-BE49-F238E27FC236}">
              <a16:creationId xmlns:a16="http://schemas.microsoft.com/office/drawing/2014/main" id="{1BBC7784-4C5E-4EEC-BEB8-D8FAF39AF814}"/>
            </a:ext>
          </a:extLst>
        </xdr:cNvPr>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63" name="テキスト ボックス 462">
          <a:extLst>
            <a:ext uri="{FF2B5EF4-FFF2-40B4-BE49-F238E27FC236}">
              <a16:creationId xmlns:a16="http://schemas.microsoft.com/office/drawing/2014/main" id="{1D40C5A3-8FBF-440E-AB6B-F88B4E0AAD8B}"/>
            </a:ext>
          </a:extLst>
        </xdr:cNvPr>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64" name="直線コネクタ 463">
          <a:extLst>
            <a:ext uri="{FF2B5EF4-FFF2-40B4-BE49-F238E27FC236}">
              <a16:creationId xmlns:a16="http://schemas.microsoft.com/office/drawing/2014/main" id="{6BAD577C-AC12-46DA-9516-CE3605045F3B}"/>
            </a:ext>
          </a:extLst>
        </xdr:cNvPr>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65" name="テキスト ボックス 464">
          <a:extLst>
            <a:ext uri="{FF2B5EF4-FFF2-40B4-BE49-F238E27FC236}">
              <a16:creationId xmlns:a16="http://schemas.microsoft.com/office/drawing/2014/main" id="{FBDFD760-3EF3-407B-BCB3-5C7456E45CF8}"/>
            </a:ext>
          </a:extLst>
        </xdr:cNvPr>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66" name="直線コネクタ 465">
          <a:extLst>
            <a:ext uri="{FF2B5EF4-FFF2-40B4-BE49-F238E27FC236}">
              <a16:creationId xmlns:a16="http://schemas.microsoft.com/office/drawing/2014/main" id="{3775FBDA-A709-4354-911C-E00E99756076}"/>
            </a:ext>
          </a:extLst>
        </xdr:cNvPr>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67" name="テキスト ボックス 466">
          <a:extLst>
            <a:ext uri="{FF2B5EF4-FFF2-40B4-BE49-F238E27FC236}">
              <a16:creationId xmlns:a16="http://schemas.microsoft.com/office/drawing/2014/main" id="{E914D965-BFF4-4893-8152-B968D92CEE42}"/>
            </a:ext>
          </a:extLst>
        </xdr:cNvPr>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68" name="直線コネクタ 467">
          <a:extLst>
            <a:ext uri="{FF2B5EF4-FFF2-40B4-BE49-F238E27FC236}">
              <a16:creationId xmlns:a16="http://schemas.microsoft.com/office/drawing/2014/main" id="{A4FE89FB-EDA8-4BB0-9A6B-0724731A6565}"/>
            </a:ext>
          </a:extLst>
        </xdr:cNvPr>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69" name="テキスト ボックス 468">
          <a:extLst>
            <a:ext uri="{FF2B5EF4-FFF2-40B4-BE49-F238E27FC236}">
              <a16:creationId xmlns:a16="http://schemas.microsoft.com/office/drawing/2014/main" id="{ACE2A981-CCB9-4AD0-8D9A-770FEE3D7FBA}"/>
            </a:ext>
          </a:extLst>
        </xdr:cNvPr>
        <xdr:cNvSpPr txBox="1"/>
      </xdr:nvSpPr>
      <xdr:spPr>
        <a:xfrm>
          <a:off x="1056150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0" name="直線コネクタ 469">
          <a:extLst>
            <a:ext uri="{FF2B5EF4-FFF2-40B4-BE49-F238E27FC236}">
              <a16:creationId xmlns:a16="http://schemas.microsoft.com/office/drawing/2014/main" id="{1DA0BD17-7BF5-4154-87A4-C507CC81FA3E}"/>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1" name="テキスト ボックス 470">
          <a:extLst>
            <a:ext uri="{FF2B5EF4-FFF2-40B4-BE49-F238E27FC236}">
              <a16:creationId xmlns:a16="http://schemas.microsoft.com/office/drawing/2014/main" id="{B2C87F88-C464-4B1E-9BB9-5224D5D28A80}"/>
            </a:ext>
          </a:extLst>
        </xdr:cNvPr>
        <xdr:cNvSpPr txBox="1"/>
      </xdr:nvSpPr>
      <xdr:spPr>
        <a:xfrm>
          <a:off x="105615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2" name="【認定こども園・幼稚園・保育所】&#10;有形固定資産減価償却率グラフ枠">
          <a:extLst>
            <a:ext uri="{FF2B5EF4-FFF2-40B4-BE49-F238E27FC236}">
              <a16:creationId xmlns:a16="http://schemas.microsoft.com/office/drawing/2014/main" id="{179D843A-3404-4515-B669-373DCF3F43EA}"/>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118110</xdr:rowOff>
    </xdr:from>
    <xdr:to>
      <xdr:col>85</xdr:col>
      <xdr:colOff>126364</xdr:colOff>
      <xdr:row>42</xdr:row>
      <xdr:rowOff>19050</xdr:rowOff>
    </xdr:to>
    <xdr:cxnSp macro="">
      <xdr:nvCxnSpPr>
        <xdr:cNvPr id="473" name="直線コネクタ 472">
          <a:extLst>
            <a:ext uri="{FF2B5EF4-FFF2-40B4-BE49-F238E27FC236}">
              <a16:creationId xmlns:a16="http://schemas.microsoft.com/office/drawing/2014/main" id="{C9F1E54D-65CB-4212-AAE5-3E15D8A837AF}"/>
            </a:ext>
          </a:extLst>
        </xdr:cNvPr>
        <xdr:cNvCxnSpPr/>
      </xdr:nvCxnSpPr>
      <xdr:spPr>
        <a:xfrm flipV="1">
          <a:off x="14375764" y="565023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22877</xdr:rowOff>
    </xdr:from>
    <xdr:ext cx="405111" cy="259045"/>
    <xdr:sp macro="" textlink="">
      <xdr:nvSpPr>
        <xdr:cNvPr id="474" name="【認定こども園・幼稚園・保育所】&#10;有形固定資産減価償却率最小値テキスト">
          <a:extLst>
            <a:ext uri="{FF2B5EF4-FFF2-40B4-BE49-F238E27FC236}">
              <a16:creationId xmlns:a16="http://schemas.microsoft.com/office/drawing/2014/main" id="{FE683A80-67E3-4D85-A9F4-3BEEED7CFD77}"/>
            </a:ext>
          </a:extLst>
        </xdr:cNvPr>
        <xdr:cNvSpPr txBox="1"/>
      </xdr:nvSpPr>
      <xdr:spPr>
        <a:xfrm>
          <a:off x="14414500" y="706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19050</xdr:rowOff>
    </xdr:from>
    <xdr:to>
      <xdr:col>86</xdr:col>
      <xdr:colOff>25400</xdr:colOff>
      <xdr:row>42</xdr:row>
      <xdr:rowOff>19050</xdr:rowOff>
    </xdr:to>
    <xdr:cxnSp macro="">
      <xdr:nvCxnSpPr>
        <xdr:cNvPr id="475" name="直線コネクタ 474">
          <a:extLst>
            <a:ext uri="{FF2B5EF4-FFF2-40B4-BE49-F238E27FC236}">
              <a16:creationId xmlns:a16="http://schemas.microsoft.com/office/drawing/2014/main" id="{6DFAE60F-C875-4204-9CA9-B6A3B3E640D3}"/>
            </a:ext>
          </a:extLst>
        </xdr:cNvPr>
        <xdr:cNvCxnSpPr/>
      </xdr:nvCxnSpPr>
      <xdr:spPr>
        <a:xfrm>
          <a:off x="14287500" y="70599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64787</xdr:rowOff>
    </xdr:from>
    <xdr:ext cx="405111" cy="259045"/>
    <xdr:sp macro="" textlink="">
      <xdr:nvSpPr>
        <xdr:cNvPr id="476" name="【認定こども園・幼稚園・保育所】&#10;有形固定資産減価償却率最大値テキスト">
          <a:extLst>
            <a:ext uri="{FF2B5EF4-FFF2-40B4-BE49-F238E27FC236}">
              <a16:creationId xmlns:a16="http://schemas.microsoft.com/office/drawing/2014/main" id="{80172CBB-EAD5-4AF7-B303-8A52EC561698}"/>
            </a:ext>
          </a:extLst>
        </xdr:cNvPr>
        <xdr:cNvSpPr txBox="1"/>
      </xdr:nvSpPr>
      <xdr:spPr>
        <a:xfrm>
          <a:off x="14414500" y="5429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118110</xdr:rowOff>
    </xdr:from>
    <xdr:to>
      <xdr:col>86</xdr:col>
      <xdr:colOff>25400</xdr:colOff>
      <xdr:row>33</xdr:row>
      <xdr:rowOff>118110</xdr:rowOff>
    </xdr:to>
    <xdr:cxnSp macro="">
      <xdr:nvCxnSpPr>
        <xdr:cNvPr id="477" name="直線コネクタ 476">
          <a:extLst>
            <a:ext uri="{FF2B5EF4-FFF2-40B4-BE49-F238E27FC236}">
              <a16:creationId xmlns:a16="http://schemas.microsoft.com/office/drawing/2014/main" id="{683FFDA1-8B79-46E0-88FF-371D4389F553}"/>
            </a:ext>
          </a:extLst>
        </xdr:cNvPr>
        <xdr:cNvCxnSpPr/>
      </xdr:nvCxnSpPr>
      <xdr:spPr>
        <a:xfrm>
          <a:off x="14287500" y="56502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26687</xdr:rowOff>
    </xdr:from>
    <xdr:ext cx="405111" cy="259045"/>
    <xdr:sp macro="" textlink="">
      <xdr:nvSpPr>
        <xdr:cNvPr id="478" name="【認定こども園・幼稚園・保育所】&#10;有形固定資産減価償却率平均値テキスト">
          <a:extLst>
            <a:ext uri="{FF2B5EF4-FFF2-40B4-BE49-F238E27FC236}">
              <a16:creationId xmlns:a16="http://schemas.microsoft.com/office/drawing/2014/main" id="{83B0F011-2F47-4BDC-B251-AE81B0A069C6}"/>
            </a:ext>
          </a:extLst>
        </xdr:cNvPr>
        <xdr:cNvSpPr txBox="1"/>
      </xdr:nvSpPr>
      <xdr:spPr>
        <a:xfrm>
          <a:off x="14414500" y="6397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48260</xdr:rowOff>
    </xdr:from>
    <xdr:to>
      <xdr:col>85</xdr:col>
      <xdr:colOff>177800</xdr:colOff>
      <xdr:row>38</xdr:row>
      <xdr:rowOff>149860</xdr:rowOff>
    </xdr:to>
    <xdr:sp macro="" textlink="">
      <xdr:nvSpPr>
        <xdr:cNvPr id="479" name="フローチャート: 判断 478">
          <a:extLst>
            <a:ext uri="{FF2B5EF4-FFF2-40B4-BE49-F238E27FC236}">
              <a16:creationId xmlns:a16="http://schemas.microsoft.com/office/drawing/2014/main" id="{664F4975-7AC8-475F-B761-87D11F9447F2}"/>
            </a:ext>
          </a:extLst>
        </xdr:cNvPr>
        <xdr:cNvSpPr/>
      </xdr:nvSpPr>
      <xdr:spPr>
        <a:xfrm>
          <a:off x="14325600" y="641858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36830</xdr:rowOff>
    </xdr:from>
    <xdr:to>
      <xdr:col>81</xdr:col>
      <xdr:colOff>101600</xdr:colOff>
      <xdr:row>38</xdr:row>
      <xdr:rowOff>138430</xdr:rowOff>
    </xdr:to>
    <xdr:sp macro="" textlink="">
      <xdr:nvSpPr>
        <xdr:cNvPr id="480" name="フローチャート: 判断 479">
          <a:extLst>
            <a:ext uri="{FF2B5EF4-FFF2-40B4-BE49-F238E27FC236}">
              <a16:creationId xmlns:a16="http://schemas.microsoft.com/office/drawing/2014/main" id="{B4F5DCE1-E7CF-4743-92AD-40BC3F209D36}"/>
            </a:ext>
          </a:extLst>
        </xdr:cNvPr>
        <xdr:cNvSpPr/>
      </xdr:nvSpPr>
      <xdr:spPr>
        <a:xfrm>
          <a:off x="1357884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61595</xdr:rowOff>
    </xdr:from>
    <xdr:to>
      <xdr:col>76</xdr:col>
      <xdr:colOff>165100</xdr:colOff>
      <xdr:row>38</xdr:row>
      <xdr:rowOff>163195</xdr:rowOff>
    </xdr:to>
    <xdr:sp macro="" textlink="">
      <xdr:nvSpPr>
        <xdr:cNvPr id="481" name="フローチャート: 判断 480">
          <a:extLst>
            <a:ext uri="{FF2B5EF4-FFF2-40B4-BE49-F238E27FC236}">
              <a16:creationId xmlns:a16="http://schemas.microsoft.com/office/drawing/2014/main" id="{28EA9093-BFAE-4452-82FE-0C1DA5A2D6FC}"/>
            </a:ext>
          </a:extLst>
        </xdr:cNvPr>
        <xdr:cNvSpPr/>
      </xdr:nvSpPr>
      <xdr:spPr>
        <a:xfrm>
          <a:off x="1280414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145415</xdr:rowOff>
    </xdr:from>
    <xdr:to>
      <xdr:col>72</xdr:col>
      <xdr:colOff>38100</xdr:colOff>
      <xdr:row>38</xdr:row>
      <xdr:rowOff>75565</xdr:rowOff>
    </xdr:to>
    <xdr:sp macro="" textlink="">
      <xdr:nvSpPr>
        <xdr:cNvPr id="482" name="フローチャート: 判断 481">
          <a:extLst>
            <a:ext uri="{FF2B5EF4-FFF2-40B4-BE49-F238E27FC236}">
              <a16:creationId xmlns:a16="http://schemas.microsoft.com/office/drawing/2014/main" id="{0A73A9BD-F34C-48CC-BC93-4F25CE2BA4A0}"/>
            </a:ext>
          </a:extLst>
        </xdr:cNvPr>
        <xdr:cNvSpPr/>
      </xdr:nvSpPr>
      <xdr:spPr>
        <a:xfrm>
          <a:off x="12029440" y="634809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81087E2E-BBD5-4798-B577-6ADC77FF9044}"/>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F4CD29B5-3158-4027-8397-F4D044F1D65E}"/>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3F53933A-2B61-4CD5-A82E-335EC05F6C14}"/>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003E50DF-FC73-470F-90D7-B9CD796DB05E}"/>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ED31219-65DC-487B-8CDC-4CD90C009DFD}"/>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141605</xdr:rowOff>
    </xdr:from>
    <xdr:to>
      <xdr:col>85</xdr:col>
      <xdr:colOff>177800</xdr:colOff>
      <xdr:row>36</xdr:row>
      <xdr:rowOff>71755</xdr:rowOff>
    </xdr:to>
    <xdr:sp macro="" textlink="">
      <xdr:nvSpPr>
        <xdr:cNvPr id="488" name="楕円 487">
          <a:extLst>
            <a:ext uri="{FF2B5EF4-FFF2-40B4-BE49-F238E27FC236}">
              <a16:creationId xmlns:a16="http://schemas.microsoft.com/office/drawing/2014/main" id="{FB6B7933-7EED-4E28-A6CA-CC73F029C48A}"/>
            </a:ext>
          </a:extLst>
        </xdr:cNvPr>
        <xdr:cNvSpPr/>
      </xdr:nvSpPr>
      <xdr:spPr>
        <a:xfrm>
          <a:off x="14325600" y="600900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164482</xdr:rowOff>
    </xdr:from>
    <xdr:ext cx="405111" cy="259045"/>
    <xdr:sp macro="" textlink="">
      <xdr:nvSpPr>
        <xdr:cNvPr id="489" name="【認定こども園・幼稚園・保育所】&#10;有形固定資産減価償却率該当値テキスト">
          <a:extLst>
            <a:ext uri="{FF2B5EF4-FFF2-40B4-BE49-F238E27FC236}">
              <a16:creationId xmlns:a16="http://schemas.microsoft.com/office/drawing/2014/main" id="{8C3ED228-BF1B-423E-BEFA-598C78E51E9F}"/>
            </a:ext>
          </a:extLst>
        </xdr:cNvPr>
        <xdr:cNvSpPr txBox="1"/>
      </xdr:nvSpPr>
      <xdr:spPr>
        <a:xfrm>
          <a:off x="14414500" y="586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61595</xdr:rowOff>
    </xdr:from>
    <xdr:to>
      <xdr:col>81</xdr:col>
      <xdr:colOff>101600</xdr:colOff>
      <xdr:row>36</xdr:row>
      <xdr:rowOff>163195</xdr:rowOff>
    </xdr:to>
    <xdr:sp macro="" textlink="">
      <xdr:nvSpPr>
        <xdr:cNvPr id="490" name="楕円 489">
          <a:extLst>
            <a:ext uri="{FF2B5EF4-FFF2-40B4-BE49-F238E27FC236}">
              <a16:creationId xmlns:a16="http://schemas.microsoft.com/office/drawing/2014/main" id="{BA966858-AA28-4C19-B387-2D0E704AD2F5}"/>
            </a:ext>
          </a:extLst>
        </xdr:cNvPr>
        <xdr:cNvSpPr/>
      </xdr:nvSpPr>
      <xdr:spPr>
        <a:xfrm>
          <a:off x="13578840" y="609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20955</xdr:rowOff>
    </xdr:from>
    <xdr:to>
      <xdr:col>85</xdr:col>
      <xdr:colOff>127000</xdr:colOff>
      <xdr:row>36</xdr:row>
      <xdr:rowOff>112395</xdr:rowOff>
    </xdr:to>
    <xdr:cxnSp macro="">
      <xdr:nvCxnSpPr>
        <xdr:cNvPr id="491" name="直線コネクタ 490">
          <a:extLst>
            <a:ext uri="{FF2B5EF4-FFF2-40B4-BE49-F238E27FC236}">
              <a16:creationId xmlns:a16="http://schemas.microsoft.com/office/drawing/2014/main" id="{A17F23DE-F57C-4396-8D19-4FDA605F7EFD}"/>
            </a:ext>
          </a:extLst>
        </xdr:cNvPr>
        <xdr:cNvCxnSpPr/>
      </xdr:nvCxnSpPr>
      <xdr:spPr>
        <a:xfrm flipV="1">
          <a:off x="13629640" y="6055995"/>
          <a:ext cx="74676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105410</xdr:rowOff>
    </xdr:from>
    <xdr:to>
      <xdr:col>76</xdr:col>
      <xdr:colOff>165100</xdr:colOff>
      <xdr:row>37</xdr:row>
      <xdr:rowOff>35560</xdr:rowOff>
    </xdr:to>
    <xdr:sp macro="" textlink="">
      <xdr:nvSpPr>
        <xdr:cNvPr id="492" name="楕円 491">
          <a:extLst>
            <a:ext uri="{FF2B5EF4-FFF2-40B4-BE49-F238E27FC236}">
              <a16:creationId xmlns:a16="http://schemas.microsoft.com/office/drawing/2014/main" id="{55603700-B0EC-40F1-881C-CEED4098BE6F}"/>
            </a:ext>
          </a:extLst>
        </xdr:cNvPr>
        <xdr:cNvSpPr/>
      </xdr:nvSpPr>
      <xdr:spPr>
        <a:xfrm>
          <a:off x="12804140" y="61404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112395</xdr:rowOff>
    </xdr:from>
    <xdr:to>
      <xdr:col>81</xdr:col>
      <xdr:colOff>50800</xdr:colOff>
      <xdr:row>36</xdr:row>
      <xdr:rowOff>156210</xdr:rowOff>
    </xdr:to>
    <xdr:cxnSp macro="">
      <xdr:nvCxnSpPr>
        <xdr:cNvPr id="493" name="直線コネクタ 492">
          <a:extLst>
            <a:ext uri="{FF2B5EF4-FFF2-40B4-BE49-F238E27FC236}">
              <a16:creationId xmlns:a16="http://schemas.microsoft.com/office/drawing/2014/main" id="{0E8953AE-4B39-4A2A-A191-E28A8D6AC8D3}"/>
            </a:ext>
          </a:extLst>
        </xdr:cNvPr>
        <xdr:cNvCxnSpPr/>
      </xdr:nvCxnSpPr>
      <xdr:spPr>
        <a:xfrm flipV="1">
          <a:off x="12854940" y="6147435"/>
          <a:ext cx="7747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128270</xdr:rowOff>
    </xdr:from>
    <xdr:to>
      <xdr:col>72</xdr:col>
      <xdr:colOff>38100</xdr:colOff>
      <xdr:row>37</xdr:row>
      <xdr:rowOff>58420</xdr:rowOff>
    </xdr:to>
    <xdr:sp macro="" textlink="">
      <xdr:nvSpPr>
        <xdr:cNvPr id="494" name="楕円 493">
          <a:extLst>
            <a:ext uri="{FF2B5EF4-FFF2-40B4-BE49-F238E27FC236}">
              <a16:creationId xmlns:a16="http://schemas.microsoft.com/office/drawing/2014/main" id="{86AA69C8-B72B-41C0-9679-FE7775C635F6}"/>
            </a:ext>
          </a:extLst>
        </xdr:cNvPr>
        <xdr:cNvSpPr/>
      </xdr:nvSpPr>
      <xdr:spPr>
        <a:xfrm>
          <a:off x="12029440" y="61633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156210</xdr:rowOff>
    </xdr:from>
    <xdr:to>
      <xdr:col>76</xdr:col>
      <xdr:colOff>114300</xdr:colOff>
      <xdr:row>37</xdr:row>
      <xdr:rowOff>7620</xdr:rowOff>
    </xdr:to>
    <xdr:cxnSp macro="">
      <xdr:nvCxnSpPr>
        <xdr:cNvPr id="495" name="直線コネクタ 494">
          <a:extLst>
            <a:ext uri="{FF2B5EF4-FFF2-40B4-BE49-F238E27FC236}">
              <a16:creationId xmlns:a16="http://schemas.microsoft.com/office/drawing/2014/main" id="{24CE0C56-AACA-48D5-9850-3C46CD9BADD7}"/>
            </a:ext>
          </a:extLst>
        </xdr:cNvPr>
        <xdr:cNvCxnSpPr/>
      </xdr:nvCxnSpPr>
      <xdr:spPr>
        <a:xfrm flipV="1">
          <a:off x="12072620" y="6191250"/>
          <a:ext cx="78232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129557</xdr:rowOff>
    </xdr:from>
    <xdr:ext cx="405111" cy="259045"/>
    <xdr:sp macro="" textlink="">
      <xdr:nvSpPr>
        <xdr:cNvPr id="496" name="n_1aveValue【認定こども園・幼稚園・保育所】&#10;有形固定資産減価償却率">
          <a:extLst>
            <a:ext uri="{FF2B5EF4-FFF2-40B4-BE49-F238E27FC236}">
              <a16:creationId xmlns:a16="http://schemas.microsoft.com/office/drawing/2014/main" id="{14EEB4CB-EA88-449E-A43B-4EE9034E9C1D}"/>
            </a:ext>
          </a:extLst>
        </xdr:cNvPr>
        <xdr:cNvSpPr txBox="1"/>
      </xdr:nvSpPr>
      <xdr:spPr>
        <a:xfrm>
          <a:off x="13437244" y="649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154322</xdr:rowOff>
    </xdr:from>
    <xdr:ext cx="405111" cy="259045"/>
    <xdr:sp macro="" textlink="">
      <xdr:nvSpPr>
        <xdr:cNvPr id="497" name="n_2aveValue【認定こども園・幼稚園・保育所】&#10;有形固定資産減価償却率">
          <a:extLst>
            <a:ext uri="{FF2B5EF4-FFF2-40B4-BE49-F238E27FC236}">
              <a16:creationId xmlns:a16="http://schemas.microsoft.com/office/drawing/2014/main" id="{E95DDA30-C311-4FC3-9F53-0D03BDA1582F}"/>
            </a:ext>
          </a:extLst>
        </xdr:cNvPr>
        <xdr:cNvSpPr txBox="1"/>
      </xdr:nvSpPr>
      <xdr:spPr>
        <a:xfrm>
          <a:off x="126752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66692</xdr:rowOff>
    </xdr:from>
    <xdr:ext cx="405111" cy="259045"/>
    <xdr:sp macro="" textlink="">
      <xdr:nvSpPr>
        <xdr:cNvPr id="498" name="n_3aveValue【認定こども園・幼稚園・保育所】&#10;有形固定資産減価償却率">
          <a:extLst>
            <a:ext uri="{FF2B5EF4-FFF2-40B4-BE49-F238E27FC236}">
              <a16:creationId xmlns:a16="http://schemas.microsoft.com/office/drawing/2014/main" id="{AFF23E57-D092-45ED-A73A-B15C41ACCB3D}"/>
            </a:ext>
          </a:extLst>
        </xdr:cNvPr>
        <xdr:cNvSpPr txBox="1"/>
      </xdr:nvSpPr>
      <xdr:spPr>
        <a:xfrm>
          <a:off x="11900544" y="643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8272</xdr:rowOff>
    </xdr:from>
    <xdr:ext cx="405111" cy="259045"/>
    <xdr:sp macro="" textlink="">
      <xdr:nvSpPr>
        <xdr:cNvPr id="499" name="n_1mainValue【認定こども園・幼稚園・保育所】&#10;有形固定資産減価償却率">
          <a:extLst>
            <a:ext uri="{FF2B5EF4-FFF2-40B4-BE49-F238E27FC236}">
              <a16:creationId xmlns:a16="http://schemas.microsoft.com/office/drawing/2014/main" id="{A283F863-012F-42CC-B789-ADBBCD610E65}"/>
            </a:ext>
          </a:extLst>
        </xdr:cNvPr>
        <xdr:cNvSpPr txBox="1"/>
      </xdr:nvSpPr>
      <xdr:spPr>
        <a:xfrm>
          <a:off x="13437244" y="587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52087</xdr:rowOff>
    </xdr:from>
    <xdr:ext cx="405111" cy="259045"/>
    <xdr:sp macro="" textlink="">
      <xdr:nvSpPr>
        <xdr:cNvPr id="500" name="n_2mainValue【認定こども園・幼稚園・保育所】&#10;有形固定資産減価償却率">
          <a:extLst>
            <a:ext uri="{FF2B5EF4-FFF2-40B4-BE49-F238E27FC236}">
              <a16:creationId xmlns:a16="http://schemas.microsoft.com/office/drawing/2014/main" id="{482A1989-3D5B-46CF-8C4C-10882F20D82B}"/>
            </a:ext>
          </a:extLst>
        </xdr:cNvPr>
        <xdr:cNvSpPr txBox="1"/>
      </xdr:nvSpPr>
      <xdr:spPr>
        <a:xfrm>
          <a:off x="12675244" y="591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74947</xdr:rowOff>
    </xdr:from>
    <xdr:ext cx="405111" cy="259045"/>
    <xdr:sp macro="" textlink="">
      <xdr:nvSpPr>
        <xdr:cNvPr id="501" name="n_3mainValue【認定こども園・幼稚園・保育所】&#10;有形固定資産減価償却率">
          <a:extLst>
            <a:ext uri="{FF2B5EF4-FFF2-40B4-BE49-F238E27FC236}">
              <a16:creationId xmlns:a16="http://schemas.microsoft.com/office/drawing/2014/main" id="{DAC43D75-45AF-464E-88C2-FA001366868F}"/>
            </a:ext>
          </a:extLst>
        </xdr:cNvPr>
        <xdr:cNvSpPr txBox="1"/>
      </xdr:nvSpPr>
      <xdr:spPr>
        <a:xfrm>
          <a:off x="11900544" y="594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2" name="正方形/長方形 501">
          <a:extLst>
            <a:ext uri="{FF2B5EF4-FFF2-40B4-BE49-F238E27FC236}">
              <a16:creationId xmlns:a16="http://schemas.microsoft.com/office/drawing/2014/main" id="{55FD68D4-71DC-432A-95C2-0C83B65EF6F8}"/>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3" name="正方形/長方形 502">
          <a:extLst>
            <a:ext uri="{FF2B5EF4-FFF2-40B4-BE49-F238E27FC236}">
              <a16:creationId xmlns:a16="http://schemas.microsoft.com/office/drawing/2014/main" id="{12C6F69F-28AF-4C8B-86B1-24D66E7744CB}"/>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4" name="正方形/長方形 503">
          <a:extLst>
            <a:ext uri="{FF2B5EF4-FFF2-40B4-BE49-F238E27FC236}">
              <a16:creationId xmlns:a16="http://schemas.microsoft.com/office/drawing/2014/main" id="{7F7B41D2-E6C0-4356-A3F2-2EA49F89B839}"/>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5" name="正方形/長方形 504">
          <a:extLst>
            <a:ext uri="{FF2B5EF4-FFF2-40B4-BE49-F238E27FC236}">
              <a16:creationId xmlns:a16="http://schemas.microsoft.com/office/drawing/2014/main" id="{322D11E1-CC7E-4B50-A7AF-595CEE56AB59}"/>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6" name="正方形/長方形 505">
          <a:extLst>
            <a:ext uri="{FF2B5EF4-FFF2-40B4-BE49-F238E27FC236}">
              <a16:creationId xmlns:a16="http://schemas.microsoft.com/office/drawing/2014/main" id="{CE116D1B-CBFD-472F-AFF2-6AD187CE0E4C}"/>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7" name="正方形/長方形 506">
          <a:extLst>
            <a:ext uri="{FF2B5EF4-FFF2-40B4-BE49-F238E27FC236}">
              <a16:creationId xmlns:a16="http://schemas.microsoft.com/office/drawing/2014/main" id="{C5E0D4DF-734E-4BDE-8E51-305CFA663E3E}"/>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8" name="正方形/長方形 507">
          <a:extLst>
            <a:ext uri="{FF2B5EF4-FFF2-40B4-BE49-F238E27FC236}">
              <a16:creationId xmlns:a16="http://schemas.microsoft.com/office/drawing/2014/main" id="{AE035F44-5DDF-46EC-9E29-1CD9793A3C9A}"/>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9" name="正方形/長方形 508">
          <a:extLst>
            <a:ext uri="{FF2B5EF4-FFF2-40B4-BE49-F238E27FC236}">
              <a16:creationId xmlns:a16="http://schemas.microsoft.com/office/drawing/2014/main" id="{A3007F16-DCA9-463D-AFF2-ED2C5A0D95A2}"/>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0" name="テキスト ボックス 509">
          <a:extLst>
            <a:ext uri="{FF2B5EF4-FFF2-40B4-BE49-F238E27FC236}">
              <a16:creationId xmlns:a16="http://schemas.microsoft.com/office/drawing/2014/main" id="{57E96F0F-3620-487C-8F34-1F1FE6541AB4}"/>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1" name="直線コネクタ 510">
          <a:extLst>
            <a:ext uri="{FF2B5EF4-FFF2-40B4-BE49-F238E27FC236}">
              <a16:creationId xmlns:a16="http://schemas.microsoft.com/office/drawing/2014/main" id="{D16F878D-35BA-417B-8F64-712459A7FC88}"/>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12" name="直線コネクタ 511">
          <a:extLst>
            <a:ext uri="{FF2B5EF4-FFF2-40B4-BE49-F238E27FC236}">
              <a16:creationId xmlns:a16="http://schemas.microsoft.com/office/drawing/2014/main" id="{F717E46F-7DD6-4FE5-832D-8C8420C44141}"/>
            </a:ext>
          </a:extLst>
        </xdr:cNvPr>
        <xdr:cNvCxnSpPr/>
      </xdr:nvCxnSpPr>
      <xdr:spPr>
        <a:xfrm>
          <a:off x="1609344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513" name="テキスト ボックス 512">
          <a:extLst>
            <a:ext uri="{FF2B5EF4-FFF2-40B4-BE49-F238E27FC236}">
              <a16:creationId xmlns:a16="http://schemas.microsoft.com/office/drawing/2014/main" id="{EF168D74-0DEE-463E-ABC9-8723EAA0CEC0}"/>
            </a:ext>
          </a:extLst>
        </xdr:cNvPr>
        <xdr:cNvSpPr txBox="1"/>
      </xdr:nvSpPr>
      <xdr:spPr>
        <a:xfrm>
          <a:off x="1569484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14" name="直線コネクタ 513">
          <a:extLst>
            <a:ext uri="{FF2B5EF4-FFF2-40B4-BE49-F238E27FC236}">
              <a16:creationId xmlns:a16="http://schemas.microsoft.com/office/drawing/2014/main" id="{562DED28-3378-45B0-9A56-26522756EA45}"/>
            </a:ext>
          </a:extLst>
        </xdr:cNvPr>
        <xdr:cNvCxnSpPr/>
      </xdr:nvCxnSpPr>
      <xdr:spPr>
        <a:xfrm>
          <a:off x="1609344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515" name="テキスト ボックス 514">
          <a:extLst>
            <a:ext uri="{FF2B5EF4-FFF2-40B4-BE49-F238E27FC236}">
              <a16:creationId xmlns:a16="http://schemas.microsoft.com/office/drawing/2014/main" id="{3B6AF31D-D9F1-4E71-AE1A-7EBCD1AFE56A}"/>
            </a:ext>
          </a:extLst>
        </xdr:cNvPr>
        <xdr:cNvSpPr txBox="1"/>
      </xdr:nvSpPr>
      <xdr:spPr>
        <a:xfrm>
          <a:off x="15694841" y="667604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16" name="直線コネクタ 515">
          <a:extLst>
            <a:ext uri="{FF2B5EF4-FFF2-40B4-BE49-F238E27FC236}">
              <a16:creationId xmlns:a16="http://schemas.microsoft.com/office/drawing/2014/main" id="{63B76876-63CD-4FCB-BD3E-2CFBA5E60BB4}"/>
            </a:ext>
          </a:extLst>
        </xdr:cNvPr>
        <xdr:cNvCxnSpPr/>
      </xdr:nvCxnSpPr>
      <xdr:spPr>
        <a:xfrm>
          <a:off x="1609344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17" name="テキスト ボックス 516">
          <a:extLst>
            <a:ext uri="{FF2B5EF4-FFF2-40B4-BE49-F238E27FC236}">
              <a16:creationId xmlns:a16="http://schemas.microsoft.com/office/drawing/2014/main" id="{639F46BB-0301-4D0B-A0D7-FC30AECD7B49}"/>
            </a:ext>
          </a:extLst>
        </xdr:cNvPr>
        <xdr:cNvSpPr txBox="1"/>
      </xdr:nvSpPr>
      <xdr:spPr>
        <a:xfrm>
          <a:off x="15694841" y="63570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18" name="直線コネクタ 517">
          <a:extLst>
            <a:ext uri="{FF2B5EF4-FFF2-40B4-BE49-F238E27FC236}">
              <a16:creationId xmlns:a16="http://schemas.microsoft.com/office/drawing/2014/main" id="{C056D948-CDDE-4D8D-A548-071EE0186113}"/>
            </a:ext>
          </a:extLst>
        </xdr:cNvPr>
        <xdr:cNvCxnSpPr/>
      </xdr:nvCxnSpPr>
      <xdr:spPr>
        <a:xfrm>
          <a:off x="1609344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19" name="テキスト ボックス 518">
          <a:extLst>
            <a:ext uri="{FF2B5EF4-FFF2-40B4-BE49-F238E27FC236}">
              <a16:creationId xmlns:a16="http://schemas.microsoft.com/office/drawing/2014/main" id="{E418E909-D648-4892-B704-F83CEAA46DC4}"/>
            </a:ext>
          </a:extLst>
        </xdr:cNvPr>
        <xdr:cNvSpPr txBox="1"/>
      </xdr:nvSpPr>
      <xdr:spPr>
        <a:xfrm>
          <a:off x="15694841" y="60381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20" name="直線コネクタ 519">
          <a:extLst>
            <a:ext uri="{FF2B5EF4-FFF2-40B4-BE49-F238E27FC236}">
              <a16:creationId xmlns:a16="http://schemas.microsoft.com/office/drawing/2014/main" id="{C6145B75-319F-431F-A8CC-3E1108349DE1}"/>
            </a:ext>
          </a:extLst>
        </xdr:cNvPr>
        <xdr:cNvCxnSpPr/>
      </xdr:nvCxnSpPr>
      <xdr:spPr>
        <a:xfrm>
          <a:off x="1609344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21" name="テキスト ボックス 520">
          <a:extLst>
            <a:ext uri="{FF2B5EF4-FFF2-40B4-BE49-F238E27FC236}">
              <a16:creationId xmlns:a16="http://schemas.microsoft.com/office/drawing/2014/main" id="{E9D17ACC-B614-4164-A224-E29239ACCAB4}"/>
            </a:ext>
          </a:extLst>
        </xdr:cNvPr>
        <xdr:cNvSpPr txBox="1"/>
      </xdr:nvSpPr>
      <xdr:spPr>
        <a:xfrm>
          <a:off x="15694841" y="571538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22" name="直線コネクタ 521">
          <a:extLst>
            <a:ext uri="{FF2B5EF4-FFF2-40B4-BE49-F238E27FC236}">
              <a16:creationId xmlns:a16="http://schemas.microsoft.com/office/drawing/2014/main" id="{D460A691-EAA8-4FDE-A4E8-1CDD6B187C7F}"/>
            </a:ext>
          </a:extLst>
        </xdr:cNvPr>
        <xdr:cNvCxnSpPr/>
      </xdr:nvCxnSpPr>
      <xdr:spPr>
        <a:xfrm>
          <a:off x="1609344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23" name="テキスト ボックス 522">
          <a:extLst>
            <a:ext uri="{FF2B5EF4-FFF2-40B4-BE49-F238E27FC236}">
              <a16:creationId xmlns:a16="http://schemas.microsoft.com/office/drawing/2014/main" id="{4417B78A-B5E7-407B-A33F-64EB78C8B48E}"/>
            </a:ext>
          </a:extLst>
        </xdr:cNvPr>
        <xdr:cNvSpPr txBox="1"/>
      </xdr:nvSpPr>
      <xdr:spPr>
        <a:xfrm>
          <a:off x="1569484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4" name="直線コネクタ 523">
          <a:extLst>
            <a:ext uri="{FF2B5EF4-FFF2-40B4-BE49-F238E27FC236}">
              <a16:creationId xmlns:a16="http://schemas.microsoft.com/office/drawing/2014/main" id="{E2072B6F-7518-4261-A065-3E055B29B260}"/>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25" name="テキスト ボックス 524">
          <a:extLst>
            <a:ext uri="{FF2B5EF4-FFF2-40B4-BE49-F238E27FC236}">
              <a16:creationId xmlns:a16="http://schemas.microsoft.com/office/drawing/2014/main" id="{645E9C91-E2BF-44A8-A761-3E772C11AEEF}"/>
            </a:ext>
          </a:extLst>
        </xdr:cNvPr>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6" name="【認定こども園・幼稚園・保育所】&#10;一人当たり面積グラフ枠">
          <a:extLst>
            <a:ext uri="{FF2B5EF4-FFF2-40B4-BE49-F238E27FC236}">
              <a16:creationId xmlns:a16="http://schemas.microsoft.com/office/drawing/2014/main" id="{C465BD8C-80CF-4255-A0FA-B7CC1639CBC2}"/>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84364</xdr:rowOff>
    </xdr:from>
    <xdr:to>
      <xdr:col>116</xdr:col>
      <xdr:colOff>62864</xdr:colOff>
      <xdr:row>42</xdr:row>
      <xdr:rowOff>50074</xdr:rowOff>
    </xdr:to>
    <xdr:cxnSp macro="">
      <xdr:nvCxnSpPr>
        <xdr:cNvPr id="527" name="直線コネクタ 526">
          <a:extLst>
            <a:ext uri="{FF2B5EF4-FFF2-40B4-BE49-F238E27FC236}">
              <a16:creationId xmlns:a16="http://schemas.microsoft.com/office/drawing/2014/main" id="{46690A89-0903-48EB-94FB-2BE6D9DF3E3A}"/>
            </a:ext>
          </a:extLst>
        </xdr:cNvPr>
        <xdr:cNvCxnSpPr/>
      </xdr:nvCxnSpPr>
      <xdr:spPr>
        <a:xfrm flipV="1">
          <a:off x="19509104" y="5616484"/>
          <a:ext cx="0" cy="1474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53901</xdr:rowOff>
    </xdr:from>
    <xdr:ext cx="469744" cy="259045"/>
    <xdr:sp macro="" textlink="">
      <xdr:nvSpPr>
        <xdr:cNvPr id="528" name="【認定こども園・幼稚園・保育所】&#10;一人当たり面積最小値テキスト">
          <a:extLst>
            <a:ext uri="{FF2B5EF4-FFF2-40B4-BE49-F238E27FC236}">
              <a16:creationId xmlns:a16="http://schemas.microsoft.com/office/drawing/2014/main" id="{F2E58681-75AC-4BF9-814E-4AC0E4F91C57}"/>
            </a:ext>
          </a:extLst>
        </xdr:cNvPr>
        <xdr:cNvSpPr txBox="1"/>
      </xdr:nvSpPr>
      <xdr:spPr>
        <a:xfrm>
          <a:off x="19547840" y="7094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50074</xdr:rowOff>
    </xdr:from>
    <xdr:to>
      <xdr:col>116</xdr:col>
      <xdr:colOff>152400</xdr:colOff>
      <xdr:row>42</xdr:row>
      <xdr:rowOff>50074</xdr:rowOff>
    </xdr:to>
    <xdr:cxnSp macro="">
      <xdr:nvCxnSpPr>
        <xdr:cNvPr id="529" name="直線コネクタ 528">
          <a:extLst>
            <a:ext uri="{FF2B5EF4-FFF2-40B4-BE49-F238E27FC236}">
              <a16:creationId xmlns:a16="http://schemas.microsoft.com/office/drawing/2014/main" id="{2B7465B2-75D3-42BE-A1C9-D2F2D7CDE17A}"/>
            </a:ext>
          </a:extLst>
        </xdr:cNvPr>
        <xdr:cNvCxnSpPr/>
      </xdr:nvCxnSpPr>
      <xdr:spPr>
        <a:xfrm>
          <a:off x="19443700" y="709095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31041</xdr:rowOff>
    </xdr:from>
    <xdr:ext cx="469744" cy="259045"/>
    <xdr:sp macro="" textlink="">
      <xdr:nvSpPr>
        <xdr:cNvPr id="530" name="【認定こども園・幼稚園・保育所】&#10;一人当たり面積最大値テキスト">
          <a:extLst>
            <a:ext uri="{FF2B5EF4-FFF2-40B4-BE49-F238E27FC236}">
              <a16:creationId xmlns:a16="http://schemas.microsoft.com/office/drawing/2014/main" id="{E900DB04-8FDE-4114-BCCA-A0AA378D3BB9}"/>
            </a:ext>
          </a:extLst>
        </xdr:cNvPr>
        <xdr:cNvSpPr txBox="1"/>
      </xdr:nvSpPr>
      <xdr:spPr>
        <a:xfrm>
          <a:off x="19547840" y="5395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84364</xdr:rowOff>
    </xdr:from>
    <xdr:to>
      <xdr:col>116</xdr:col>
      <xdr:colOff>152400</xdr:colOff>
      <xdr:row>33</xdr:row>
      <xdr:rowOff>84364</xdr:rowOff>
    </xdr:to>
    <xdr:cxnSp macro="">
      <xdr:nvCxnSpPr>
        <xdr:cNvPr id="531" name="直線コネクタ 530">
          <a:extLst>
            <a:ext uri="{FF2B5EF4-FFF2-40B4-BE49-F238E27FC236}">
              <a16:creationId xmlns:a16="http://schemas.microsoft.com/office/drawing/2014/main" id="{EE9F1DBA-001D-4216-8ED9-61F40D77AF1F}"/>
            </a:ext>
          </a:extLst>
        </xdr:cNvPr>
        <xdr:cNvCxnSpPr/>
      </xdr:nvCxnSpPr>
      <xdr:spPr>
        <a:xfrm>
          <a:off x="19443700" y="561648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119760</xdr:rowOff>
    </xdr:from>
    <xdr:ext cx="469744" cy="259045"/>
    <xdr:sp macro="" textlink="">
      <xdr:nvSpPr>
        <xdr:cNvPr id="532" name="【認定こども園・幼稚園・保育所】&#10;一人当たり面積平均値テキスト">
          <a:extLst>
            <a:ext uri="{FF2B5EF4-FFF2-40B4-BE49-F238E27FC236}">
              <a16:creationId xmlns:a16="http://schemas.microsoft.com/office/drawing/2014/main" id="{88BB14F6-B4FF-4D62-BB01-AB7A9A0542F6}"/>
            </a:ext>
          </a:extLst>
        </xdr:cNvPr>
        <xdr:cNvSpPr txBox="1"/>
      </xdr:nvSpPr>
      <xdr:spPr>
        <a:xfrm>
          <a:off x="19547840" y="66577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141333</xdr:rowOff>
    </xdr:from>
    <xdr:to>
      <xdr:col>116</xdr:col>
      <xdr:colOff>114300</xdr:colOff>
      <xdr:row>40</xdr:row>
      <xdr:rowOff>71483</xdr:rowOff>
    </xdr:to>
    <xdr:sp macro="" textlink="">
      <xdr:nvSpPr>
        <xdr:cNvPr id="533" name="フローチャート: 判断 532">
          <a:extLst>
            <a:ext uri="{FF2B5EF4-FFF2-40B4-BE49-F238E27FC236}">
              <a16:creationId xmlns:a16="http://schemas.microsoft.com/office/drawing/2014/main" id="{9455EFB7-1DE2-48F5-B312-9628C24E2D57}"/>
            </a:ext>
          </a:extLst>
        </xdr:cNvPr>
        <xdr:cNvSpPr/>
      </xdr:nvSpPr>
      <xdr:spPr>
        <a:xfrm>
          <a:off x="19458940" y="667929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79284</xdr:rowOff>
    </xdr:from>
    <xdr:to>
      <xdr:col>112</xdr:col>
      <xdr:colOff>38100</xdr:colOff>
      <xdr:row>40</xdr:row>
      <xdr:rowOff>9434</xdr:rowOff>
    </xdr:to>
    <xdr:sp macro="" textlink="">
      <xdr:nvSpPr>
        <xdr:cNvPr id="534" name="フローチャート: 判断 533">
          <a:extLst>
            <a:ext uri="{FF2B5EF4-FFF2-40B4-BE49-F238E27FC236}">
              <a16:creationId xmlns:a16="http://schemas.microsoft.com/office/drawing/2014/main" id="{CC244AB7-B234-4B66-B12B-DA1552CBC909}"/>
            </a:ext>
          </a:extLst>
        </xdr:cNvPr>
        <xdr:cNvSpPr/>
      </xdr:nvSpPr>
      <xdr:spPr>
        <a:xfrm>
          <a:off x="18735040" y="661724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72753</xdr:rowOff>
    </xdr:from>
    <xdr:to>
      <xdr:col>107</xdr:col>
      <xdr:colOff>101600</xdr:colOff>
      <xdr:row>40</xdr:row>
      <xdr:rowOff>2903</xdr:rowOff>
    </xdr:to>
    <xdr:sp macro="" textlink="">
      <xdr:nvSpPr>
        <xdr:cNvPr id="535" name="フローチャート: 判断 534">
          <a:extLst>
            <a:ext uri="{FF2B5EF4-FFF2-40B4-BE49-F238E27FC236}">
              <a16:creationId xmlns:a16="http://schemas.microsoft.com/office/drawing/2014/main" id="{BC4CE4D9-CF28-46CD-BF16-C3B374D8A439}"/>
            </a:ext>
          </a:extLst>
        </xdr:cNvPr>
        <xdr:cNvSpPr/>
      </xdr:nvSpPr>
      <xdr:spPr>
        <a:xfrm>
          <a:off x="17937480" y="661071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134801</xdr:rowOff>
    </xdr:from>
    <xdr:to>
      <xdr:col>102</xdr:col>
      <xdr:colOff>165100</xdr:colOff>
      <xdr:row>40</xdr:row>
      <xdr:rowOff>64951</xdr:rowOff>
    </xdr:to>
    <xdr:sp macro="" textlink="">
      <xdr:nvSpPr>
        <xdr:cNvPr id="536" name="フローチャート: 判断 535">
          <a:extLst>
            <a:ext uri="{FF2B5EF4-FFF2-40B4-BE49-F238E27FC236}">
              <a16:creationId xmlns:a16="http://schemas.microsoft.com/office/drawing/2014/main" id="{2F8EB204-7474-4C2D-8B78-4F6FF203EC32}"/>
            </a:ext>
          </a:extLst>
        </xdr:cNvPr>
        <xdr:cNvSpPr/>
      </xdr:nvSpPr>
      <xdr:spPr>
        <a:xfrm>
          <a:off x="17162780" y="667276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7" name="テキスト ボックス 536">
          <a:extLst>
            <a:ext uri="{FF2B5EF4-FFF2-40B4-BE49-F238E27FC236}">
              <a16:creationId xmlns:a16="http://schemas.microsoft.com/office/drawing/2014/main" id="{99BAA576-F635-4C1E-B64E-CADC56B023BC}"/>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8" name="テキスト ボックス 537">
          <a:extLst>
            <a:ext uri="{FF2B5EF4-FFF2-40B4-BE49-F238E27FC236}">
              <a16:creationId xmlns:a16="http://schemas.microsoft.com/office/drawing/2014/main" id="{A3658A68-C0F4-4FB8-B747-FAE8A126999E}"/>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9" name="テキスト ボックス 538">
          <a:extLst>
            <a:ext uri="{FF2B5EF4-FFF2-40B4-BE49-F238E27FC236}">
              <a16:creationId xmlns:a16="http://schemas.microsoft.com/office/drawing/2014/main" id="{264A4B5D-F69E-4A9B-87EF-CA9EBF321246}"/>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0" name="テキスト ボックス 539">
          <a:extLst>
            <a:ext uri="{FF2B5EF4-FFF2-40B4-BE49-F238E27FC236}">
              <a16:creationId xmlns:a16="http://schemas.microsoft.com/office/drawing/2014/main" id="{31EAF8D6-434B-4EED-8FB4-F27492CF6C21}"/>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1" name="テキスト ボックス 540">
          <a:extLst>
            <a:ext uri="{FF2B5EF4-FFF2-40B4-BE49-F238E27FC236}">
              <a16:creationId xmlns:a16="http://schemas.microsoft.com/office/drawing/2014/main" id="{B350D767-1DCA-42C0-A2DC-433BBF84E006}"/>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33565</xdr:rowOff>
    </xdr:from>
    <xdr:to>
      <xdr:col>116</xdr:col>
      <xdr:colOff>114300</xdr:colOff>
      <xdr:row>39</xdr:row>
      <xdr:rowOff>135165</xdr:rowOff>
    </xdr:to>
    <xdr:sp macro="" textlink="">
      <xdr:nvSpPr>
        <xdr:cNvPr id="542" name="楕円 541">
          <a:extLst>
            <a:ext uri="{FF2B5EF4-FFF2-40B4-BE49-F238E27FC236}">
              <a16:creationId xmlns:a16="http://schemas.microsoft.com/office/drawing/2014/main" id="{4C155693-52E5-43CC-867D-4E6DFD79244A}"/>
            </a:ext>
          </a:extLst>
        </xdr:cNvPr>
        <xdr:cNvSpPr/>
      </xdr:nvSpPr>
      <xdr:spPr>
        <a:xfrm>
          <a:off x="19458940" y="657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56442</xdr:rowOff>
    </xdr:from>
    <xdr:ext cx="469744" cy="259045"/>
    <xdr:sp macro="" textlink="">
      <xdr:nvSpPr>
        <xdr:cNvPr id="543" name="【認定こども園・幼稚園・保育所】&#10;一人当たり面積該当値テキスト">
          <a:extLst>
            <a:ext uri="{FF2B5EF4-FFF2-40B4-BE49-F238E27FC236}">
              <a16:creationId xmlns:a16="http://schemas.microsoft.com/office/drawing/2014/main" id="{C5AE7A0F-48FE-46D1-AFB5-6BC8DFD11B5A}"/>
            </a:ext>
          </a:extLst>
        </xdr:cNvPr>
        <xdr:cNvSpPr txBox="1"/>
      </xdr:nvSpPr>
      <xdr:spPr>
        <a:xfrm>
          <a:off x="19547840" y="6426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97246</xdr:rowOff>
    </xdr:from>
    <xdr:to>
      <xdr:col>112</xdr:col>
      <xdr:colOff>38100</xdr:colOff>
      <xdr:row>39</xdr:row>
      <xdr:rowOff>27396</xdr:rowOff>
    </xdr:to>
    <xdr:sp macro="" textlink="">
      <xdr:nvSpPr>
        <xdr:cNvPr id="544" name="楕円 543">
          <a:extLst>
            <a:ext uri="{FF2B5EF4-FFF2-40B4-BE49-F238E27FC236}">
              <a16:creationId xmlns:a16="http://schemas.microsoft.com/office/drawing/2014/main" id="{E5118573-4409-4B9D-8FFD-990C1A9D067D}"/>
            </a:ext>
          </a:extLst>
        </xdr:cNvPr>
        <xdr:cNvSpPr/>
      </xdr:nvSpPr>
      <xdr:spPr>
        <a:xfrm>
          <a:off x="18735040" y="646756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148046</xdr:rowOff>
    </xdr:from>
    <xdr:to>
      <xdr:col>116</xdr:col>
      <xdr:colOff>63500</xdr:colOff>
      <xdr:row>39</xdr:row>
      <xdr:rowOff>84365</xdr:rowOff>
    </xdr:to>
    <xdr:cxnSp macro="">
      <xdr:nvCxnSpPr>
        <xdr:cNvPr id="545" name="直線コネクタ 544">
          <a:extLst>
            <a:ext uri="{FF2B5EF4-FFF2-40B4-BE49-F238E27FC236}">
              <a16:creationId xmlns:a16="http://schemas.microsoft.com/office/drawing/2014/main" id="{F84B98EC-864C-4C93-A54F-42F1787879AC}"/>
            </a:ext>
          </a:extLst>
        </xdr:cNvPr>
        <xdr:cNvCxnSpPr/>
      </xdr:nvCxnSpPr>
      <xdr:spPr>
        <a:xfrm>
          <a:off x="18778220" y="6518366"/>
          <a:ext cx="731520" cy="103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907</xdr:rowOff>
    </xdr:from>
    <xdr:to>
      <xdr:col>107</xdr:col>
      <xdr:colOff>101600</xdr:colOff>
      <xdr:row>39</xdr:row>
      <xdr:rowOff>102507</xdr:rowOff>
    </xdr:to>
    <xdr:sp macro="" textlink="">
      <xdr:nvSpPr>
        <xdr:cNvPr id="546" name="楕円 545">
          <a:extLst>
            <a:ext uri="{FF2B5EF4-FFF2-40B4-BE49-F238E27FC236}">
              <a16:creationId xmlns:a16="http://schemas.microsoft.com/office/drawing/2014/main" id="{96E11BD1-1327-43E4-9B0E-A077AD1628EA}"/>
            </a:ext>
          </a:extLst>
        </xdr:cNvPr>
        <xdr:cNvSpPr/>
      </xdr:nvSpPr>
      <xdr:spPr>
        <a:xfrm>
          <a:off x="17937480" y="653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148046</xdr:rowOff>
    </xdr:from>
    <xdr:to>
      <xdr:col>111</xdr:col>
      <xdr:colOff>177800</xdr:colOff>
      <xdr:row>39</xdr:row>
      <xdr:rowOff>51707</xdr:rowOff>
    </xdr:to>
    <xdr:cxnSp macro="">
      <xdr:nvCxnSpPr>
        <xdr:cNvPr id="547" name="直線コネクタ 546">
          <a:extLst>
            <a:ext uri="{FF2B5EF4-FFF2-40B4-BE49-F238E27FC236}">
              <a16:creationId xmlns:a16="http://schemas.microsoft.com/office/drawing/2014/main" id="{39FB4313-6B56-47B7-A4AA-E998A4027474}"/>
            </a:ext>
          </a:extLst>
        </xdr:cNvPr>
        <xdr:cNvCxnSpPr/>
      </xdr:nvCxnSpPr>
      <xdr:spPr>
        <a:xfrm flipV="1">
          <a:off x="17988280" y="6518366"/>
          <a:ext cx="789940" cy="71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20501</xdr:rowOff>
    </xdr:from>
    <xdr:to>
      <xdr:col>102</xdr:col>
      <xdr:colOff>165100</xdr:colOff>
      <xdr:row>39</xdr:row>
      <xdr:rowOff>122101</xdr:rowOff>
    </xdr:to>
    <xdr:sp macro="" textlink="">
      <xdr:nvSpPr>
        <xdr:cNvPr id="548" name="楕円 547">
          <a:extLst>
            <a:ext uri="{FF2B5EF4-FFF2-40B4-BE49-F238E27FC236}">
              <a16:creationId xmlns:a16="http://schemas.microsoft.com/office/drawing/2014/main" id="{733136E7-FC05-4E28-8925-B715942AE1F0}"/>
            </a:ext>
          </a:extLst>
        </xdr:cNvPr>
        <xdr:cNvSpPr/>
      </xdr:nvSpPr>
      <xdr:spPr>
        <a:xfrm>
          <a:off x="17162780" y="6558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51707</xdr:rowOff>
    </xdr:from>
    <xdr:to>
      <xdr:col>107</xdr:col>
      <xdr:colOff>50800</xdr:colOff>
      <xdr:row>39</xdr:row>
      <xdr:rowOff>71301</xdr:rowOff>
    </xdr:to>
    <xdr:cxnSp macro="">
      <xdr:nvCxnSpPr>
        <xdr:cNvPr id="549" name="直線コネクタ 548">
          <a:extLst>
            <a:ext uri="{FF2B5EF4-FFF2-40B4-BE49-F238E27FC236}">
              <a16:creationId xmlns:a16="http://schemas.microsoft.com/office/drawing/2014/main" id="{C9882812-E26E-408A-8803-F071105DC34B}"/>
            </a:ext>
          </a:extLst>
        </xdr:cNvPr>
        <xdr:cNvCxnSpPr/>
      </xdr:nvCxnSpPr>
      <xdr:spPr>
        <a:xfrm flipV="1">
          <a:off x="17213580" y="6589667"/>
          <a:ext cx="7747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561</xdr:rowOff>
    </xdr:from>
    <xdr:ext cx="469744" cy="259045"/>
    <xdr:sp macro="" textlink="">
      <xdr:nvSpPr>
        <xdr:cNvPr id="550" name="n_1aveValue【認定こども園・幼稚園・保育所】&#10;一人当たり面積">
          <a:extLst>
            <a:ext uri="{FF2B5EF4-FFF2-40B4-BE49-F238E27FC236}">
              <a16:creationId xmlns:a16="http://schemas.microsoft.com/office/drawing/2014/main" id="{6D2E47DC-B809-4131-B13A-D7AB590145E2}"/>
            </a:ext>
          </a:extLst>
        </xdr:cNvPr>
        <xdr:cNvSpPr txBox="1"/>
      </xdr:nvSpPr>
      <xdr:spPr>
        <a:xfrm>
          <a:off x="18561127" y="6706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165480</xdr:rowOff>
    </xdr:from>
    <xdr:ext cx="469744" cy="259045"/>
    <xdr:sp macro="" textlink="">
      <xdr:nvSpPr>
        <xdr:cNvPr id="551" name="n_2aveValue【認定こども園・幼稚園・保育所】&#10;一人当たり面積">
          <a:extLst>
            <a:ext uri="{FF2B5EF4-FFF2-40B4-BE49-F238E27FC236}">
              <a16:creationId xmlns:a16="http://schemas.microsoft.com/office/drawing/2014/main" id="{9AC48E9A-3814-4B9A-AF51-FD686FD41A67}"/>
            </a:ext>
          </a:extLst>
        </xdr:cNvPr>
        <xdr:cNvSpPr txBox="1"/>
      </xdr:nvSpPr>
      <xdr:spPr>
        <a:xfrm>
          <a:off x="17776267" y="6703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56078</xdr:rowOff>
    </xdr:from>
    <xdr:ext cx="469744" cy="259045"/>
    <xdr:sp macro="" textlink="">
      <xdr:nvSpPr>
        <xdr:cNvPr id="552" name="n_3aveValue【認定こども園・幼稚園・保育所】&#10;一人当たり面積">
          <a:extLst>
            <a:ext uri="{FF2B5EF4-FFF2-40B4-BE49-F238E27FC236}">
              <a16:creationId xmlns:a16="http://schemas.microsoft.com/office/drawing/2014/main" id="{2AA77977-B746-439E-89E5-9282D39DEB47}"/>
            </a:ext>
          </a:extLst>
        </xdr:cNvPr>
        <xdr:cNvSpPr txBox="1"/>
      </xdr:nvSpPr>
      <xdr:spPr>
        <a:xfrm>
          <a:off x="17001567" y="6761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43923</xdr:rowOff>
    </xdr:from>
    <xdr:ext cx="469744" cy="259045"/>
    <xdr:sp macro="" textlink="">
      <xdr:nvSpPr>
        <xdr:cNvPr id="553" name="n_1mainValue【認定こども園・幼稚園・保育所】&#10;一人当たり面積">
          <a:extLst>
            <a:ext uri="{FF2B5EF4-FFF2-40B4-BE49-F238E27FC236}">
              <a16:creationId xmlns:a16="http://schemas.microsoft.com/office/drawing/2014/main" id="{F75107C4-4520-429C-A7C7-C94738998261}"/>
            </a:ext>
          </a:extLst>
        </xdr:cNvPr>
        <xdr:cNvSpPr txBox="1"/>
      </xdr:nvSpPr>
      <xdr:spPr>
        <a:xfrm>
          <a:off x="18561127" y="624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119034</xdr:rowOff>
    </xdr:from>
    <xdr:ext cx="469744" cy="259045"/>
    <xdr:sp macro="" textlink="">
      <xdr:nvSpPr>
        <xdr:cNvPr id="554" name="n_2mainValue【認定こども園・幼稚園・保育所】&#10;一人当たり面積">
          <a:extLst>
            <a:ext uri="{FF2B5EF4-FFF2-40B4-BE49-F238E27FC236}">
              <a16:creationId xmlns:a16="http://schemas.microsoft.com/office/drawing/2014/main" id="{646DCFE3-7644-405D-B982-825490FCE321}"/>
            </a:ext>
          </a:extLst>
        </xdr:cNvPr>
        <xdr:cNvSpPr txBox="1"/>
      </xdr:nvSpPr>
      <xdr:spPr>
        <a:xfrm>
          <a:off x="17776267" y="632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138628</xdr:rowOff>
    </xdr:from>
    <xdr:ext cx="469744" cy="259045"/>
    <xdr:sp macro="" textlink="">
      <xdr:nvSpPr>
        <xdr:cNvPr id="555" name="n_3mainValue【認定こども園・幼稚園・保育所】&#10;一人当たり面積">
          <a:extLst>
            <a:ext uri="{FF2B5EF4-FFF2-40B4-BE49-F238E27FC236}">
              <a16:creationId xmlns:a16="http://schemas.microsoft.com/office/drawing/2014/main" id="{BF298B39-A218-4CBD-9980-B61CEAF14C9A}"/>
            </a:ext>
          </a:extLst>
        </xdr:cNvPr>
        <xdr:cNvSpPr txBox="1"/>
      </xdr:nvSpPr>
      <xdr:spPr>
        <a:xfrm>
          <a:off x="17001567" y="6341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6" name="正方形/長方形 555">
          <a:extLst>
            <a:ext uri="{FF2B5EF4-FFF2-40B4-BE49-F238E27FC236}">
              <a16:creationId xmlns:a16="http://schemas.microsoft.com/office/drawing/2014/main" id="{F5D73E22-3F4B-4707-8153-3AFFA38B6D2F}"/>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7" name="正方形/長方形 556">
          <a:extLst>
            <a:ext uri="{FF2B5EF4-FFF2-40B4-BE49-F238E27FC236}">
              <a16:creationId xmlns:a16="http://schemas.microsoft.com/office/drawing/2014/main" id="{5FAC9A97-34F2-474D-9F03-BB9B57269A96}"/>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8" name="正方形/長方形 557">
          <a:extLst>
            <a:ext uri="{FF2B5EF4-FFF2-40B4-BE49-F238E27FC236}">
              <a16:creationId xmlns:a16="http://schemas.microsoft.com/office/drawing/2014/main" id="{2128BFE5-9903-4E33-9840-771E5ACD38DD}"/>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9" name="正方形/長方形 558">
          <a:extLst>
            <a:ext uri="{FF2B5EF4-FFF2-40B4-BE49-F238E27FC236}">
              <a16:creationId xmlns:a16="http://schemas.microsoft.com/office/drawing/2014/main" id="{4BC1EB25-14EC-4E75-BFD0-3E4E3F5AEBD6}"/>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0" name="正方形/長方形 559">
          <a:extLst>
            <a:ext uri="{FF2B5EF4-FFF2-40B4-BE49-F238E27FC236}">
              <a16:creationId xmlns:a16="http://schemas.microsoft.com/office/drawing/2014/main" id="{D2786949-927B-4B29-8444-2AA470218A7F}"/>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1" name="正方形/長方形 560">
          <a:extLst>
            <a:ext uri="{FF2B5EF4-FFF2-40B4-BE49-F238E27FC236}">
              <a16:creationId xmlns:a16="http://schemas.microsoft.com/office/drawing/2014/main" id="{24A4E838-D7BC-4957-97FC-1DFDAA3F8A42}"/>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2" name="正方形/長方形 561">
          <a:extLst>
            <a:ext uri="{FF2B5EF4-FFF2-40B4-BE49-F238E27FC236}">
              <a16:creationId xmlns:a16="http://schemas.microsoft.com/office/drawing/2014/main" id="{1A8F47F3-539D-4F3B-91AC-7B7582C369DF}"/>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3" name="正方形/長方形 562">
          <a:extLst>
            <a:ext uri="{FF2B5EF4-FFF2-40B4-BE49-F238E27FC236}">
              <a16:creationId xmlns:a16="http://schemas.microsoft.com/office/drawing/2014/main" id="{761CB406-DFC1-4954-844C-3A3671639B66}"/>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4" name="テキスト ボックス 563">
          <a:extLst>
            <a:ext uri="{FF2B5EF4-FFF2-40B4-BE49-F238E27FC236}">
              <a16:creationId xmlns:a16="http://schemas.microsoft.com/office/drawing/2014/main" id="{4764C44A-F90D-4BE0-BF7F-FE6DC4AD82A7}"/>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5" name="直線コネクタ 564">
          <a:extLst>
            <a:ext uri="{FF2B5EF4-FFF2-40B4-BE49-F238E27FC236}">
              <a16:creationId xmlns:a16="http://schemas.microsoft.com/office/drawing/2014/main" id="{0DCCEADE-C214-46D9-8DAE-63FEB1C96A84}"/>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66" name="テキスト ボックス 565">
          <a:extLst>
            <a:ext uri="{FF2B5EF4-FFF2-40B4-BE49-F238E27FC236}">
              <a16:creationId xmlns:a16="http://schemas.microsoft.com/office/drawing/2014/main" id="{A7A35C7A-FA9E-4B60-8E44-A4024369A3BE}"/>
            </a:ext>
          </a:extLst>
        </xdr:cNvPr>
        <xdr:cNvSpPr txBox="1"/>
      </xdr:nvSpPr>
      <xdr:spPr>
        <a:xfrm>
          <a:off x="10666881" y="110401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67" name="直線コネクタ 566">
          <a:extLst>
            <a:ext uri="{FF2B5EF4-FFF2-40B4-BE49-F238E27FC236}">
              <a16:creationId xmlns:a16="http://schemas.microsoft.com/office/drawing/2014/main" id="{8ADDDBCA-B9AB-454C-9F3D-1C447068304F}"/>
            </a:ext>
          </a:extLst>
        </xdr:cNvPr>
        <xdr:cNvCxnSpPr/>
      </xdr:nvCxnSpPr>
      <xdr:spPr>
        <a:xfrm>
          <a:off x="10960100" y="10728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68" name="テキスト ボックス 567">
          <a:extLst>
            <a:ext uri="{FF2B5EF4-FFF2-40B4-BE49-F238E27FC236}">
              <a16:creationId xmlns:a16="http://schemas.microsoft.com/office/drawing/2014/main" id="{96605E7E-CBDF-4098-89DE-4F8782EE1E6A}"/>
            </a:ext>
          </a:extLst>
        </xdr:cNvPr>
        <xdr:cNvSpPr txBox="1"/>
      </xdr:nvSpPr>
      <xdr:spPr>
        <a:xfrm>
          <a:off x="10602761" y="10590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69" name="直線コネクタ 568">
          <a:extLst>
            <a:ext uri="{FF2B5EF4-FFF2-40B4-BE49-F238E27FC236}">
              <a16:creationId xmlns:a16="http://schemas.microsoft.com/office/drawing/2014/main" id="{3680943B-D994-4764-9DD0-BF9863FD1B02}"/>
            </a:ext>
          </a:extLst>
        </xdr:cNvPr>
        <xdr:cNvCxnSpPr/>
      </xdr:nvCxnSpPr>
      <xdr:spPr>
        <a:xfrm>
          <a:off x="10960100" y="102831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70" name="テキスト ボックス 569">
          <a:extLst>
            <a:ext uri="{FF2B5EF4-FFF2-40B4-BE49-F238E27FC236}">
              <a16:creationId xmlns:a16="http://schemas.microsoft.com/office/drawing/2014/main" id="{53E53689-B44F-4A36-8B66-CBB9C0901FE2}"/>
            </a:ext>
          </a:extLst>
        </xdr:cNvPr>
        <xdr:cNvSpPr txBox="1"/>
      </xdr:nvSpPr>
      <xdr:spPr>
        <a:xfrm>
          <a:off x="1060276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71" name="直線コネクタ 570">
          <a:extLst>
            <a:ext uri="{FF2B5EF4-FFF2-40B4-BE49-F238E27FC236}">
              <a16:creationId xmlns:a16="http://schemas.microsoft.com/office/drawing/2014/main" id="{9C6ACE60-C621-487C-98E2-77477060478F}"/>
            </a:ext>
          </a:extLst>
        </xdr:cNvPr>
        <xdr:cNvCxnSpPr/>
      </xdr:nvCxnSpPr>
      <xdr:spPr>
        <a:xfrm>
          <a:off x="10960100" y="98374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72" name="テキスト ボックス 571">
          <a:extLst>
            <a:ext uri="{FF2B5EF4-FFF2-40B4-BE49-F238E27FC236}">
              <a16:creationId xmlns:a16="http://schemas.microsoft.com/office/drawing/2014/main" id="{562EBF12-4E45-4FFA-B963-0A89AC3A39CB}"/>
            </a:ext>
          </a:extLst>
        </xdr:cNvPr>
        <xdr:cNvSpPr txBox="1"/>
      </xdr:nvSpPr>
      <xdr:spPr>
        <a:xfrm>
          <a:off x="10602761" y="96990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73" name="直線コネクタ 572">
          <a:extLst>
            <a:ext uri="{FF2B5EF4-FFF2-40B4-BE49-F238E27FC236}">
              <a16:creationId xmlns:a16="http://schemas.microsoft.com/office/drawing/2014/main" id="{CDAE37CD-2390-42A6-A091-34D064598D8C}"/>
            </a:ext>
          </a:extLst>
        </xdr:cNvPr>
        <xdr:cNvCxnSpPr/>
      </xdr:nvCxnSpPr>
      <xdr:spPr>
        <a:xfrm>
          <a:off x="10960100" y="93878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74" name="テキスト ボックス 573">
          <a:extLst>
            <a:ext uri="{FF2B5EF4-FFF2-40B4-BE49-F238E27FC236}">
              <a16:creationId xmlns:a16="http://schemas.microsoft.com/office/drawing/2014/main" id="{44E0327B-A51D-484E-B6F6-594234F42A3A}"/>
            </a:ext>
          </a:extLst>
        </xdr:cNvPr>
        <xdr:cNvSpPr txBox="1"/>
      </xdr:nvSpPr>
      <xdr:spPr>
        <a:xfrm>
          <a:off x="10602761" y="9249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5" name="直線コネクタ 574">
          <a:extLst>
            <a:ext uri="{FF2B5EF4-FFF2-40B4-BE49-F238E27FC236}">
              <a16:creationId xmlns:a16="http://schemas.microsoft.com/office/drawing/2014/main" id="{58670E6F-28DF-4562-99A7-7679AB00BD60}"/>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76" name="テキスト ボックス 575">
          <a:extLst>
            <a:ext uri="{FF2B5EF4-FFF2-40B4-BE49-F238E27FC236}">
              <a16:creationId xmlns:a16="http://schemas.microsoft.com/office/drawing/2014/main" id="{19C85A7D-E343-4781-B09A-F6F1A0F73752}"/>
            </a:ext>
          </a:extLst>
        </xdr:cNvPr>
        <xdr:cNvSpPr txBox="1"/>
      </xdr:nvSpPr>
      <xdr:spPr>
        <a:xfrm>
          <a:off x="105615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7" name="【学校施設】&#10;有形固定資産減価償却率グラフ枠">
          <a:extLst>
            <a:ext uri="{FF2B5EF4-FFF2-40B4-BE49-F238E27FC236}">
              <a16:creationId xmlns:a16="http://schemas.microsoft.com/office/drawing/2014/main" id="{82947F3F-4A84-4D71-8B82-1091E2C8FCDC}"/>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107442</xdr:rowOff>
    </xdr:from>
    <xdr:to>
      <xdr:col>85</xdr:col>
      <xdr:colOff>126364</xdr:colOff>
      <xdr:row>62</xdr:row>
      <xdr:rowOff>148590</xdr:rowOff>
    </xdr:to>
    <xdr:cxnSp macro="">
      <xdr:nvCxnSpPr>
        <xdr:cNvPr id="578" name="直線コネクタ 577">
          <a:extLst>
            <a:ext uri="{FF2B5EF4-FFF2-40B4-BE49-F238E27FC236}">
              <a16:creationId xmlns:a16="http://schemas.microsoft.com/office/drawing/2014/main" id="{0C1A28D9-09E3-4D82-8CAB-02990A3FD731}"/>
            </a:ext>
          </a:extLst>
        </xdr:cNvPr>
        <xdr:cNvCxnSpPr/>
      </xdr:nvCxnSpPr>
      <xdr:spPr>
        <a:xfrm flipV="1">
          <a:off x="14375764" y="9327642"/>
          <a:ext cx="0" cy="1214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152417</xdr:rowOff>
    </xdr:from>
    <xdr:ext cx="405111" cy="259045"/>
    <xdr:sp macro="" textlink="">
      <xdr:nvSpPr>
        <xdr:cNvPr id="579" name="【学校施設】&#10;有形固定資産減価償却率最小値テキスト">
          <a:extLst>
            <a:ext uri="{FF2B5EF4-FFF2-40B4-BE49-F238E27FC236}">
              <a16:creationId xmlns:a16="http://schemas.microsoft.com/office/drawing/2014/main" id="{C98F7700-54DF-4337-A6AE-844887BCDB32}"/>
            </a:ext>
          </a:extLst>
        </xdr:cNvPr>
        <xdr:cNvSpPr txBox="1"/>
      </xdr:nvSpPr>
      <xdr:spPr>
        <a:xfrm>
          <a:off x="14414500" y="1054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148590</xdr:rowOff>
    </xdr:from>
    <xdr:to>
      <xdr:col>86</xdr:col>
      <xdr:colOff>25400</xdr:colOff>
      <xdr:row>62</xdr:row>
      <xdr:rowOff>148590</xdr:rowOff>
    </xdr:to>
    <xdr:cxnSp macro="">
      <xdr:nvCxnSpPr>
        <xdr:cNvPr id="580" name="直線コネクタ 579">
          <a:extLst>
            <a:ext uri="{FF2B5EF4-FFF2-40B4-BE49-F238E27FC236}">
              <a16:creationId xmlns:a16="http://schemas.microsoft.com/office/drawing/2014/main" id="{04EB1B46-EE65-46D3-9C8A-F9E1FBF56B35}"/>
            </a:ext>
          </a:extLst>
        </xdr:cNvPr>
        <xdr:cNvCxnSpPr/>
      </xdr:nvCxnSpPr>
      <xdr:spPr>
        <a:xfrm>
          <a:off x="14287500" y="105422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54119</xdr:rowOff>
    </xdr:from>
    <xdr:ext cx="405111" cy="259045"/>
    <xdr:sp macro="" textlink="">
      <xdr:nvSpPr>
        <xdr:cNvPr id="581" name="【学校施設】&#10;有形固定資産減価償却率最大値テキスト">
          <a:extLst>
            <a:ext uri="{FF2B5EF4-FFF2-40B4-BE49-F238E27FC236}">
              <a16:creationId xmlns:a16="http://schemas.microsoft.com/office/drawing/2014/main" id="{FB45E2F3-1FA8-451A-88EE-3D64C48F6D70}"/>
            </a:ext>
          </a:extLst>
        </xdr:cNvPr>
        <xdr:cNvSpPr txBox="1"/>
      </xdr:nvSpPr>
      <xdr:spPr>
        <a:xfrm>
          <a:off x="14414500" y="9106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107442</xdr:rowOff>
    </xdr:from>
    <xdr:to>
      <xdr:col>86</xdr:col>
      <xdr:colOff>25400</xdr:colOff>
      <xdr:row>55</xdr:row>
      <xdr:rowOff>107442</xdr:rowOff>
    </xdr:to>
    <xdr:cxnSp macro="">
      <xdr:nvCxnSpPr>
        <xdr:cNvPr id="582" name="直線コネクタ 581">
          <a:extLst>
            <a:ext uri="{FF2B5EF4-FFF2-40B4-BE49-F238E27FC236}">
              <a16:creationId xmlns:a16="http://schemas.microsoft.com/office/drawing/2014/main" id="{76ABA6DE-268B-4ABE-B25D-7421A5574F58}"/>
            </a:ext>
          </a:extLst>
        </xdr:cNvPr>
        <xdr:cNvCxnSpPr/>
      </xdr:nvCxnSpPr>
      <xdr:spPr>
        <a:xfrm>
          <a:off x="14287500" y="93276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87647</xdr:rowOff>
    </xdr:from>
    <xdr:ext cx="405111" cy="259045"/>
    <xdr:sp macro="" textlink="">
      <xdr:nvSpPr>
        <xdr:cNvPr id="583" name="【学校施設】&#10;有形固定資産減価償却率平均値テキスト">
          <a:extLst>
            <a:ext uri="{FF2B5EF4-FFF2-40B4-BE49-F238E27FC236}">
              <a16:creationId xmlns:a16="http://schemas.microsoft.com/office/drawing/2014/main" id="{145FC7BC-6770-4628-BCFF-3C0B06D26035}"/>
            </a:ext>
          </a:extLst>
        </xdr:cNvPr>
        <xdr:cNvSpPr txBox="1"/>
      </xdr:nvSpPr>
      <xdr:spPr>
        <a:xfrm>
          <a:off x="14414500" y="9810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109220</xdr:rowOff>
    </xdr:from>
    <xdr:to>
      <xdr:col>85</xdr:col>
      <xdr:colOff>177800</xdr:colOff>
      <xdr:row>59</xdr:row>
      <xdr:rowOff>39370</xdr:rowOff>
    </xdr:to>
    <xdr:sp macro="" textlink="">
      <xdr:nvSpPr>
        <xdr:cNvPr id="584" name="フローチャート: 判断 583">
          <a:extLst>
            <a:ext uri="{FF2B5EF4-FFF2-40B4-BE49-F238E27FC236}">
              <a16:creationId xmlns:a16="http://schemas.microsoft.com/office/drawing/2014/main" id="{1ED4F0C0-D986-4AF4-BCCE-00835F8626A2}"/>
            </a:ext>
          </a:extLst>
        </xdr:cNvPr>
        <xdr:cNvSpPr/>
      </xdr:nvSpPr>
      <xdr:spPr>
        <a:xfrm>
          <a:off x="14325600" y="983234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122936</xdr:rowOff>
    </xdr:from>
    <xdr:to>
      <xdr:col>81</xdr:col>
      <xdr:colOff>101600</xdr:colOff>
      <xdr:row>59</xdr:row>
      <xdr:rowOff>53086</xdr:rowOff>
    </xdr:to>
    <xdr:sp macro="" textlink="">
      <xdr:nvSpPr>
        <xdr:cNvPr id="585" name="フローチャート: 判断 584">
          <a:extLst>
            <a:ext uri="{FF2B5EF4-FFF2-40B4-BE49-F238E27FC236}">
              <a16:creationId xmlns:a16="http://schemas.microsoft.com/office/drawing/2014/main" id="{AC174BFF-CACB-4158-9254-910139C2DBB5}"/>
            </a:ext>
          </a:extLst>
        </xdr:cNvPr>
        <xdr:cNvSpPr/>
      </xdr:nvSpPr>
      <xdr:spPr>
        <a:xfrm>
          <a:off x="13578840" y="984605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129794</xdr:rowOff>
    </xdr:from>
    <xdr:to>
      <xdr:col>76</xdr:col>
      <xdr:colOff>165100</xdr:colOff>
      <xdr:row>59</xdr:row>
      <xdr:rowOff>59944</xdr:rowOff>
    </xdr:to>
    <xdr:sp macro="" textlink="">
      <xdr:nvSpPr>
        <xdr:cNvPr id="586" name="フローチャート: 判断 585">
          <a:extLst>
            <a:ext uri="{FF2B5EF4-FFF2-40B4-BE49-F238E27FC236}">
              <a16:creationId xmlns:a16="http://schemas.microsoft.com/office/drawing/2014/main" id="{0CC21AFB-53D1-4351-8206-BC876AEBB39B}"/>
            </a:ext>
          </a:extLst>
        </xdr:cNvPr>
        <xdr:cNvSpPr/>
      </xdr:nvSpPr>
      <xdr:spPr>
        <a:xfrm>
          <a:off x="12804140" y="985291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132080</xdr:rowOff>
    </xdr:from>
    <xdr:to>
      <xdr:col>72</xdr:col>
      <xdr:colOff>38100</xdr:colOff>
      <xdr:row>59</xdr:row>
      <xdr:rowOff>62230</xdr:rowOff>
    </xdr:to>
    <xdr:sp macro="" textlink="">
      <xdr:nvSpPr>
        <xdr:cNvPr id="587" name="フローチャート: 判断 586">
          <a:extLst>
            <a:ext uri="{FF2B5EF4-FFF2-40B4-BE49-F238E27FC236}">
              <a16:creationId xmlns:a16="http://schemas.microsoft.com/office/drawing/2014/main" id="{4D783DD1-331D-43A6-9EFF-64EFACD00A2D}"/>
            </a:ext>
          </a:extLst>
        </xdr:cNvPr>
        <xdr:cNvSpPr/>
      </xdr:nvSpPr>
      <xdr:spPr>
        <a:xfrm>
          <a:off x="12029440" y="98552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8" name="テキスト ボックス 587">
          <a:extLst>
            <a:ext uri="{FF2B5EF4-FFF2-40B4-BE49-F238E27FC236}">
              <a16:creationId xmlns:a16="http://schemas.microsoft.com/office/drawing/2014/main" id="{83C13E50-E354-4FB1-B33B-44357BCD5A52}"/>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89" name="テキスト ボックス 588">
          <a:extLst>
            <a:ext uri="{FF2B5EF4-FFF2-40B4-BE49-F238E27FC236}">
              <a16:creationId xmlns:a16="http://schemas.microsoft.com/office/drawing/2014/main" id="{630FB392-4958-47B9-9B4F-07E0A78BD2E0}"/>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0" name="テキスト ボックス 589">
          <a:extLst>
            <a:ext uri="{FF2B5EF4-FFF2-40B4-BE49-F238E27FC236}">
              <a16:creationId xmlns:a16="http://schemas.microsoft.com/office/drawing/2014/main" id="{C5F6A5DD-A5F6-40D0-B23E-71361D4D9AE9}"/>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1" name="テキスト ボックス 590">
          <a:extLst>
            <a:ext uri="{FF2B5EF4-FFF2-40B4-BE49-F238E27FC236}">
              <a16:creationId xmlns:a16="http://schemas.microsoft.com/office/drawing/2014/main" id="{8AC6824E-67B5-483E-92AC-BBE9350D279E}"/>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2" name="テキスト ボックス 591">
          <a:extLst>
            <a:ext uri="{FF2B5EF4-FFF2-40B4-BE49-F238E27FC236}">
              <a16:creationId xmlns:a16="http://schemas.microsoft.com/office/drawing/2014/main" id="{FF92441F-7C64-4EC6-AA90-B31F08BC61D4}"/>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116078</xdr:rowOff>
    </xdr:from>
    <xdr:to>
      <xdr:col>85</xdr:col>
      <xdr:colOff>177800</xdr:colOff>
      <xdr:row>58</xdr:row>
      <xdr:rowOff>46228</xdr:rowOff>
    </xdr:to>
    <xdr:sp macro="" textlink="">
      <xdr:nvSpPr>
        <xdr:cNvPr id="593" name="楕円 592">
          <a:extLst>
            <a:ext uri="{FF2B5EF4-FFF2-40B4-BE49-F238E27FC236}">
              <a16:creationId xmlns:a16="http://schemas.microsoft.com/office/drawing/2014/main" id="{158526A8-2637-4789-8C74-93D920F75888}"/>
            </a:ext>
          </a:extLst>
        </xdr:cNvPr>
        <xdr:cNvSpPr/>
      </xdr:nvSpPr>
      <xdr:spPr>
        <a:xfrm>
          <a:off x="14325600" y="9671558"/>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138955</xdr:rowOff>
    </xdr:from>
    <xdr:ext cx="405111" cy="259045"/>
    <xdr:sp macro="" textlink="">
      <xdr:nvSpPr>
        <xdr:cNvPr id="594" name="【学校施設】&#10;有形固定資産減価償却率該当値テキスト">
          <a:extLst>
            <a:ext uri="{FF2B5EF4-FFF2-40B4-BE49-F238E27FC236}">
              <a16:creationId xmlns:a16="http://schemas.microsoft.com/office/drawing/2014/main" id="{834EAC72-C824-4312-9CE2-3C3770AD3590}"/>
            </a:ext>
          </a:extLst>
        </xdr:cNvPr>
        <xdr:cNvSpPr txBox="1"/>
      </xdr:nvSpPr>
      <xdr:spPr>
        <a:xfrm>
          <a:off x="14414500" y="9526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106934</xdr:rowOff>
    </xdr:from>
    <xdr:to>
      <xdr:col>81</xdr:col>
      <xdr:colOff>101600</xdr:colOff>
      <xdr:row>58</xdr:row>
      <xdr:rowOff>37084</xdr:rowOff>
    </xdr:to>
    <xdr:sp macro="" textlink="">
      <xdr:nvSpPr>
        <xdr:cNvPr id="595" name="楕円 594">
          <a:extLst>
            <a:ext uri="{FF2B5EF4-FFF2-40B4-BE49-F238E27FC236}">
              <a16:creationId xmlns:a16="http://schemas.microsoft.com/office/drawing/2014/main" id="{BA55828A-8690-46D9-B4C5-2B7724AC7FC8}"/>
            </a:ext>
          </a:extLst>
        </xdr:cNvPr>
        <xdr:cNvSpPr/>
      </xdr:nvSpPr>
      <xdr:spPr>
        <a:xfrm>
          <a:off x="13578840" y="966241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157734</xdr:rowOff>
    </xdr:from>
    <xdr:to>
      <xdr:col>85</xdr:col>
      <xdr:colOff>127000</xdr:colOff>
      <xdr:row>57</xdr:row>
      <xdr:rowOff>166878</xdr:rowOff>
    </xdr:to>
    <xdr:cxnSp macro="">
      <xdr:nvCxnSpPr>
        <xdr:cNvPr id="596" name="直線コネクタ 595">
          <a:extLst>
            <a:ext uri="{FF2B5EF4-FFF2-40B4-BE49-F238E27FC236}">
              <a16:creationId xmlns:a16="http://schemas.microsoft.com/office/drawing/2014/main" id="{BAD7B276-B7A2-4E8B-831D-82EBA5AC8B98}"/>
            </a:ext>
          </a:extLst>
        </xdr:cNvPr>
        <xdr:cNvCxnSpPr/>
      </xdr:nvCxnSpPr>
      <xdr:spPr>
        <a:xfrm>
          <a:off x="13629640" y="9713214"/>
          <a:ext cx="74676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152654</xdr:rowOff>
    </xdr:from>
    <xdr:to>
      <xdr:col>76</xdr:col>
      <xdr:colOff>165100</xdr:colOff>
      <xdr:row>58</xdr:row>
      <xdr:rowOff>82804</xdr:rowOff>
    </xdr:to>
    <xdr:sp macro="" textlink="">
      <xdr:nvSpPr>
        <xdr:cNvPr id="597" name="楕円 596">
          <a:extLst>
            <a:ext uri="{FF2B5EF4-FFF2-40B4-BE49-F238E27FC236}">
              <a16:creationId xmlns:a16="http://schemas.microsoft.com/office/drawing/2014/main" id="{B7A3B70A-B2CE-4B9F-938D-8DCA4344F3F9}"/>
            </a:ext>
          </a:extLst>
        </xdr:cNvPr>
        <xdr:cNvSpPr/>
      </xdr:nvSpPr>
      <xdr:spPr>
        <a:xfrm>
          <a:off x="12804140" y="970813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157734</xdr:rowOff>
    </xdr:from>
    <xdr:to>
      <xdr:col>81</xdr:col>
      <xdr:colOff>50800</xdr:colOff>
      <xdr:row>58</xdr:row>
      <xdr:rowOff>32004</xdr:rowOff>
    </xdr:to>
    <xdr:cxnSp macro="">
      <xdr:nvCxnSpPr>
        <xdr:cNvPr id="598" name="直線コネクタ 597">
          <a:extLst>
            <a:ext uri="{FF2B5EF4-FFF2-40B4-BE49-F238E27FC236}">
              <a16:creationId xmlns:a16="http://schemas.microsoft.com/office/drawing/2014/main" id="{575594A5-1EEF-4284-85C8-03A2DF578D64}"/>
            </a:ext>
          </a:extLst>
        </xdr:cNvPr>
        <xdr:cNvCxnSpPr/>
      </xdr:nvCxnSpPr>
      <xdr:spPr>
        <a:xfrm flipV="1">
          <a:off x="12854940" y="9713214"/>
          <a:ext cx="7747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145796</xdr:rowOff>
    </xdr:from>
    <xdr:to>
      <xdr:col>72</xdr:col>
      <xdr:colOff>38100</xdr:colOff>
      <xdr:row>58</xdr:row>
      <xdr:rowOff>75946</xdr:rowOff>
    </xdr:to>
    <xdr:sp macro="" textlink="">
      <xdr:nvSpPr>
        <xdr:cNvPr id="599" name="楕円 598">
          <a:extLst>
            <a:ext uri="{FF2B5EF4-FFF2-40B4-BE49-F238E27FC236}">
              <a16:creationId xmlns:a16="http://schemas.microsoft.com/office/drawing/2014/main" id="{9C84CA2F-43DF-46A6-A7F8-4D5703AB88A4}"/>
            </a:ext>
          </a:extLst>
        </xdr:cNvPr>
        <xdr:cNvSpPr/>
      </xdr:nvSpPr>
      <xdr:spPr>
        <a:xfrm>
          <a:off x="12029440" y="970127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25146</xdr:rowOff>
    </xdr:from>
    <xdr:to>
      <xdr:col>76</xdr:col>
      <xdr:colOff>114300</xdr:colOff>
      <xdr:row>58</xdr:row>
      <xdr:rowOff>32004</xdr:rowOff>
    </xdr:to>
    <xdr:cxnSp macro="">
      <xdr:nvCxnSpPr>
        <xdr:cNvPr id="600" name="直線コネクタ 599">
          <a:extLst>
            <a:ext uri="{FF2B5EF4-FFF2-40B4-BE49-F238E27FC236}">
              <a16:creationId xmlns:a16="http://schemas.microsoft.com/office/drawing/2014/main" id="{F3EAF156-8F29-4FC4-9B9A-7E907FF238DD}"/>
            </a:ext>
          </a:extLst>
        </xdr:cNvPr>
        <xdr:cNvCxnSpPr/>
      </xdr:nvCxnSpPr>
      <xdr:spPr>
        <a:xfrm>
          <a:off x="12072620" y="9748266"/>
          <a:ext cx="78232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44213</xdr:rowOff>
    </xdr:from>
    <xdr:ext cx="405111" cy="259045"/>
    <xdr:sp macro="" textlink="">
      <xdr:nvSpPr>
        <xdr:cNvPr id="601" name="n_1aveValue【学校施設】&#10;有形固定資産減価償却率">
          <a:extLst>
            <a:ext uri="{FF2B5EF4-FFF2-40B4-BE49-F238E27FC236}">
              <a16:creationId xmlns:a16="http://schemas.microsoft.com/office/drawing/2014/main" id="{38341D9D-BAEB-49FC-BDFA-9BFC9669DBA8}"/>
            </a:ext>
          </a:extLst>
        </xdr:cNvPr>
        <xdr:cNvSpPr txBox="1"/>
      </xdr:nvSpPr>
      <xdr:spPr>
        <a:xfrm>
          <a:off x="13437244" y="9934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51071</xdr:rowOff>
    </xdr:from>
    <xdr:ext cx="405111" cy="259045"/>
    <xdr:sp macro="" textlink="">
      <xdr:nvSpPr>
        <xdr:cNvPr id="602" name="n_2aveValue【学校施設】&#10;有形固定資産減価償却率">
          <a:extLst>
            <a:ext uri="{FF2B5EF4-FFF2-40B4-BE49-F238E27FC236}">
              <a16:creationId xmlns:a16="http://schemas.microsoft.com/office/drawing/2014/main" id="{466D24D2-6F3B-4413-8FFD-F7CC92E43C3A}"/>
            </a:ext>
          </a:extLst>
        </xdr:cNvPr>
        <xdr:cNvSpPr txBox="1"/>
      </xdr:nvSpPr>
      <xdr:spPr>
        <a:xfrm>
          <a:off x="12675244" y="9941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53357</xdr:rowOff>
    </xdr:from>
    <xdr:ext cx="405111" cy="259045"/>
    <xdr:sp macro="" textlink="">
      <xdr:nvSpPr>
        <xdr:cNvPr id="603" name="n_3aveValue【学校施設】&#10;有形固定資産減価償却率">
          <a:extLst>
            <a:ext uri="{FF2B5EF4-FFF2-40B4-BE49-F238E27FC236}">
              <a16:creationId xmlns:a16="http://schemas.microsoft.com/office/drawing/2014/main" id="{19BA3B58-212D-4B85-A87F-4A2AFDF645F3}"/>
            </a:ext>
          </a:extLst>
        </xdr:cNvPr>
        <xdr:cNvSpPr txBox="1"/>
      </xdr:nvSpPr>
      <xdr:spPr>
        <a:xfrm>
          <a:off x="11900544" y="9944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53611</xdr:rowOff>
    </xdr:from>
    <xdr:ext cx="405111" cy="259045"/>
    <xdr:sp macro="" textlink="">
      <xdr:nvSpPr>
        <xdr:cNvPr id="604" name="n_1mainValue【学校施設】&#10;有形固定資産減価償却率">
          <a:extLst>
            <a:ext uri="{FF2B5EF4-FFF2-40B4-BE49-F238E27FC236}">
              <a16:creationId xmlns:a16="http://schemas.microsoft.com/office/drawing/2014/main" id="{97050E83-ACCA-4FA0-AE96-E3730099A037}"/>
            </a:ext>
          </a:extLst>
        </xdr:cNvPr>
        <xdr:cNvSpPr txBox="1"/>
      </xdr:nvSpPr>
      <xdr:spPr>
        <a:xfrm>
          <a:off x="13437244" y="9441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99331</xdr:rowOff>
    </xdr:from>
    <xdr:ext cx="405111" cy="259045"/>
    <xdr:sp macro="" textlink="">
      <xdr:nvSpPr>
        <xdr:cNvPr id="605" name="n_2mainValue【学校施設】&#10;有形固定資産減価償却率">
          <a:extLst>
            <a:ext uri="{FF2B5EF4-FFF2-40B4-BE49-F238E27FC236}">
              <a16:creationId xmlns:a16="http://schemas.microsoft.com/office/drawing/2014/main" id="{C6F3D6D8-2CC1-42C7-9E89-54C82B55FA52}"/>
            </a:ext>
          </a:extLst>
        </xdr:cNvPr>
        <xdr:cNvSpPr txBox="1"/>
      </xdr:nvSpPr>
      <xdr:spPr>
        <a:xfrm>
          <a:off x="12675244" y="9487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92473</xdr:rowOff>
    </xdr:from>
    <xdr:ext cx="405111" cy="259045"/>
    <xdr:sp macro="" textlink="">
      <xdr:nvSpPr>
        <xdr:cNvPr id="606" name="n_3mainValue【学校施設】&#10;有形固定資産減価償却率">
          <a:extLst>
            <a:ext uri="{FF2B5EF4-FFF2-40B4-BE49-F238E27FC236}">
              <a16:creationId xmlns:a16="http://schemas.microsoft.com/office/drawing/2014/main" id="{75C71957-9007-40A9-BE45-5BDA81A46B8D}"/>
            </a:ext>
          </a:extLst>
        </xdr:cNvPr>
        <xdr:cNvSpPr txBox="1"/>
      </xdr:nvSpPr>
      <xdr:spPr>
        <a:xfrm>
          <a:off x="11900544" y="9480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7" name="正方形/長方形 606">
          <a:extLst>
            <a:ext uri="{FF2B5EF4-FFF2-40B4-BE49-F238E27FC236}">
              <a16:creationId xmlns:a16="http://schemas.microsoft.com/office/drawing/2014/main" id="{E3BE8FC8-1848-4FE1-A0BD-CCCBCC07470B}"/>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8" name="正方形/長方形 607">
          <a:extLst>
            <a:ext uri="{FF2B5EF4-FFF2-40B4-BE49-F238E27FC236}">
              <a16:creationId xmlns:a16="http://schemas.microsoft.com/office/drawing/2014/main" id="{8C81F304-6F53-4D1F-B868-C69E3B72F7F4}"/>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9" name="正方形/長方形 608">
          <a:extLst>
            <a:ext uri="{FF2B5EF4-FFF2-40B4-BE49-F238E27FC236}">
              <a16:creationId xmlns:a16="http://schemas.microsoft.com/office/drawing/2014/main" id="{FF739B73-8641-49AD-A8C6-44613917064C}"/>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0" name="正方形/長方形 609">
          <a:extLst>
            <a:ext uri="{FF2B5EF4-FFF2-40B4-BE49-F238E27FC236}">
              <a16:creationId xmlns:a16="http://schemas.microsoft.com/office/drawing/2014/main" id="{E70BB979-1A05-453D-8C9A-3A5102DEF69D}"/>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1" name="正方形/長方形 610">
          <a:extLst>
            <a:ext uri="{FF2B5EF4-FFF2-40B4-BE49-F238E27FC236}">
              <a16:creationId xmlns:a16="http://schemas.microsoft.com/office/drawing/2014/main" id="{9AB68E87-9F6D-4859-A74A-053B7A5AF368}"/>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2" name="正方形/長方形 611">
          <a:extLst>
            <a:ext uri="{FF2B5EF4-FFF2-40B4-BE49-F238E27FC236}">
              <a16:creationId xmlns:a16="http://schemas.microsoft.com/office/drawing/2014/main" id="{6EA048DE-EEDF-4758-BF63-409CA7D8E4EA}"/>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3" name="正方形/長方形 612">
          <a:extLst>
            <a:ext uri="{FF2B5EF4-FFF2-40B4-BE49-F238E27FC236}">
              <a16:creationId xmlns:a16="http://schemas.microsoft.com/office/drawing/2014/main" id="{00570131-3B50-441E-96EF-2A11563BFD7B}"/>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4" name="正方形/長方形 613">
          <a:extLst>
            <a:ext uri="{FF2B5EF4-FFF2-40B4-BE49-F238E27FC236}">
              <a16:creationId xmlns:a16="http://schemas.microsoft.com/office/drawing/2014/main" id="{C7BEBE73-BEC0-4D7F-BE84-E98FFE5999A9}"/>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5" name="テキスト ボックス 614">
          <a:extLst>
            <a:ext uri="{FF2B5EF4-FFF2-40B4-BE49-F238E27FC236}">
              <a16:creationId xmlns:a16="http://schemas.microsoft.com/office/drawing/2014/main" id="{6BB03A08-D172-43EE-8991-DDB97091AEC6}"/>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6" name="直線コネクタ 615">
          <a:extLst>
            <a:ext uri="{FF2B5EF4-FFF2-40B4-BE49-F238E27FC236}">
              <a16:creationId xmlns:a16="http://schemas.microsoft.com/office/drawing/2014/main" id="{79314420-8B80-4703-8C3C-CB7A96FEC51F}"/>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17" name="直線コネクタ 616">
          <a:extLst>
            <a:ext uri="{FF2B5EF4-FFF2-40B4-BE49-F238E27FC236}">
              <a16:creationId xmlns:a16="http://schemas.microsoft.com/office/drawing/2014/main" id="{BC3A8CA8-3ABA-4ECE-A3F6-11ECF7D54B9F}"/>
            </a:ext>
          </a:extLst>
        </xdr:cNvPr>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18" name="テキスト ボックス 617">
          <a:extLst>
            <a:ext uri="{FF2B5EF4-FFF2-40B4-BE49-F238E27FC236}">
              <a16:creationId xmlns:a16="http://schemas.microsoft.com/office/drawing/2014/main" id="{E14FCD97-C0AB-4DA5-ACB8-E49D97139B9D}"/>
            </a:ext>
          </a:extLst>
        </xdr:cNvPr>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19" name="直線コネクタ 618">
          <a:extLst>
            <a:ext uri="{FF2B5EF4-FFF2-40B4-BE49-F238E27FC236}">
              <a16:creationId xmlns:a16="http://schemas.microsoft.com/office/drawing/2014/main" id="{45463F69-0CB9-47F2-9356-624CCBDADC23}"/>
            </a:ext>
          </a:extLst>
        </xdr:cNvPr>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20" name="テキスト ボックス 619">
          <a:extLst>
            <a:ext uri="{FF2B5EF4-FFF2-40B4-BE49-F238E27FC236}">
              <a16:creationId xmlns:a16="http://schemas.microsoft.com/office/drawing/2014/main" id="{B2C47C0C-A0C4-44C1-8BBB-22C222A04764}"/>
            </a:ext>
          </a:extLst>
        </xdr:cNvPr>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21" name="直線コネクタ 620">
          <a:extLst>
            <a:ext uri="{FF2B5EF4-FFF2-40B4-BE49-F238E27FC236}">
              <a16:creationId xmlns:a16="http://schemas.microsoft.com/office/drawing/2014/main" id="{A6C1F060-DE9C-4965-9CB0-CA6A28A25B2A}"/>
            </a:ext>
          </a:extLst>
        </xdr:cNvPr>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22" name="テキスト ボックス 621">
          <a:extLst>
            <a:ext uri="{FF2B5EF4-FFF2-40B4-BE49-F238E27FC236}">
              <a16:creationId xmlns:a16="http://schemas.microsoft.com/office/drawing/2014/main" id="{50B5B68D-A293-45E7-92B7-1402FFA9DEFA}"/>
            </a:ext>
          </a:extLst>
        </xdr:cNvPr>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23" name="直線コネクタ 622">
          <a:extLst>
            <a:ext uri="{FF2B5EF4-FFF2-40B4-BE49-F238E27FC236}">
              <a16:creationId xmlns:a16="http://schemas.microsoft.com/office/drawing/2014/main" id="{D9A23224-A472-429E-9DD8-F385537E044A}"/>
            </a:ext>
          </a:extLst>
        </xdr:cNvPr>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24" name="テキスト ボックス 623">
          <a:extLst>
            <a:ext uri="{FF2B5EF4-FFF2-40B4-BE49-F238E27FC236}">
              <a16:creationId xmlns:a16="http://schemas.microsoft.com/office/drawing/2014/main" id="{DEA08793-3DB9-4C4B-873C-F74222561556}"/>
            </a:ext>
          </a:extLst>
        </xdr:cNvPr>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25" name="直線コネクタ 624">
          <a:extLst>
            <a:ext uri="{FF2B5EF4-FFF2-40B4-BE49-F238E27FC236}">
              <a16:creationId xmlns:a16="http://schemas.microsoft.com/office/drawing/2014/main" id="{95E342BB-A3D0-4B15-BE7D-4EEE38E40AB7}"/>
            </a:ext>
          </a:extLst>
        </xdr:cNvPr>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26" name="テキスト ボックス 625">
          <a:extLst>
            <a:ext uri="{FF2B5EF4-FFF2-40B4-BE49-F238E27FC236}">
              <a16:creationId xmlns:a16="http://schemas.microsoft.com/office/drawing/2014/main" id="{D2E987D8-FFDD-40D9-A8CA-9D7E3456AAE3}"/>
            </a:ext>
          </a:extLst>
        </xdr:cNvPr>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7" name="直線コネクタ 626">
          <a:extLst>
            <a:ext uri="{FF2B5EF4-FFF2-40B4-BE49-F238E27FC236}">
              <a16:creationId xmlns:a16="http://schemas.microsoft.com/office/drawing/2014/main" id="{49801C0B-C4ED-42C1-9F0F-B37C3861AB5F}"/>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8" name="テキスト ボックス 627">
          <a:extLst>
            <a:ext uri="{FF2B5EF4-FFF2-40B4-BE49-F238E27FC236}">
              <a16:creationId xmlns:a16="http://schemas.microsoft.com/office/drawing/2014/main" id="{C8F45D39-53C5-4530-8C1D-76A3265A5470}"/>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29" name="【学校施設】&#10;一人当たり面積グラフ枠">
          <a:extLst>
            <a:ext uri="{FF2B5EF4-FFF2-40B4-BE49-F238E27FC236}">
              <a16:creationId xmlns:a16="http://schemas.microsoft.com/office/drawing/2014/main" id="{302CE021-DB7A-44FD-AD1D-958C0BEE022A}"/>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64008</xdr:rowOff>
    </xdr:from>
    <xdr:to>
      <xdr:col>116</xdr:col>
      <xdr:colOff>62864</xdr:colOff>
      <xdr:row>64</xdr:row>
      <xdr:rowOff>68199</xdr:rowOff>
    </xdr:to>
    <xdr:cxnSp macro="">
      <xdr:nvCxnSpPr>
        <xdr:cNvPr id="630" name="直線コネクタ 629">
          <a:extLst>
            <a:ext uri="{FF2B5EF4-FFF2-40B4-BE49-F238E27FC236}">
              <a16:creationId xmlns:a16="http://schemas.microsoft.com/office/drawing/2014/main" id="{3054804A-2041-48DD-8630-1C5573422D61}"/>
            </a:ext>
          </a:extLst>
        </xdr:cNvPr>
        <xdr:cNvCxnSpPr/>
      </xdr:nvCxnSpPr>
      <xdr:spPr>
        <a:xfrm flipV="1">
          <a:off x="19509104" y="9451848"/>
          <a:ext cx="0" cy="1345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72026</xdr:rowOff>
    </xdr:from>
    <xdr:ext cx="469744" cy="259045"/>
    <xdr:sp macro="" textlink="">
      <xdr:nvSpPr>
        <xdr:cNvPr id="631" name="【学校施設】&#10;一人当たり面積最小値テキスト">
          <a:extLst>
            <a:ext uri="{FF2B5EF4-FFF2-40B4-BE49-F238E27FC236}">
              <a16:creationId xmlns:a16="http://schemas.microsoft.com/office/drawing/2014/main" id="{6332F9FE-CCE9-41F1-9967-A9C1228DB00A}"/>
            </a:ext>
          </a:extLst>
        </xdr:cNvPr>
        <xdr:cNvSpPr txBox="1"/>
      </xdr:nvSpPr>
      <xdr:spPr>
        <a:xfrm>
          <a:off x="19547840" y="10800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68199</xdr:rowOff>
    </xdr:from>
    <xdr:to>
      <xdr:col>116</xdr:col>
      <xdr:colOff>152400</xdr:colOff>
      <xdr:row>64</xdr:row>
      <xdr:rowOff>68199</xdr:rowOff>
    </xdr:to>
    <xdr:cxnSp macro="">
      <xdr:nvCxnSpPr>
        <xdr:cNvPr id="632" name="直線コネクタ 631">
          <a:extLst>
            <a:ext uri="{FF2B5EF4-FFF2-40B4-BE49-F238E27FC236}">
              <a16:creationId xmlns:a16="http://schemas.microsoft.com/office/drawing/2014/main" id="{CF2470A6-FED0-46A7-B66B-85B0396C93D3}"/>
            </a:ext>
          </a:extLst>
        </xdr:cNvPr>
        <xdr:cNvCxnSpPr/>
      </xdr:nvCxnSpPr>
      <xdr:spPr>
        <a:xfrm>
          <a:off x="19443700" y="107971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10685</xdr:rowOff>
    </xdr:from>
    <xdr:ext cx="469744" cy="259045"/>
    <xdr:sp macro="" textlink="">
      <xdr:nvSpPr>
        <xdr:cNvPr id="633" name="【学校施設】&#10;一人当たり面積最大値テキスト">
          <a:extLst>
            <a:ext uri="{FF2B5EF4-FFF2-40B4-BE49-F238E27FC236}">
              <a16:creationId xmlns:a16="http://schemas.microsoft.com/office/drawing/2014/main" id="{4F6331D1-9A98-4023-9B57-7984C397BADA}"/>
            </a:ext>
          </a:extLst>
        </xdr:cNvPr>
        <xdr:cNvSpPr txBox="1"/>
      </xdr:nvSpPr>
      <xdr:spPr>
        <a:xfrm>
          <a:off x="19547840" y="9230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64008</xdr:rowOff>
    </xdr:from>
    <xdr:to>
      <xdr:col>116</xdr:col>
      <xdr:colOff>152400</xdr:colOff>
      <xdr:row>56</xdr:row>
      <xdr:rowOff>64008</xdr:rowOff>
    </xdr:to>
    <xdr:cxnSp macro="">
      <xdr:nvCxnSpPr>
        <xdr:cNvPr id="634" name="直線コネクタ 633">
          <a:extLst>
            <a:ext uri="{FF2B5EF4-FFF2-40B4-BE49-F238E27FC236}">
              <a16:creationId xmlns:a16="http://schemas.microsoft.com/office/drawing/2014/main" id="{50F49354-418A-4492-AEEE-080C66B0A46A}"/>
            </a:ext>
          </a:extLst>
        </xdr:cNvPr>
        <xdr:cNvCxnSpPr/>
      </xdr:nvCxnSpPr>
      <xdr:spPr>
        <a:xfrm>
          <a:off x="19443700" y="945184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23639</xdr:rowOff>
    </xdr:from>
    <xdr:ext cx="469744" cy="259045"/>
    <xdr:sp macro="" textlink="">
      <xdr:nvSpPr>
        <xdr:cNvPr id="635" name="【学校施設】&#10;一人当たり面積平均値テキスト">
          <a:extLst>
            <a:ext uri="{FF2B5EF4-FFF2-40B4-BE49-F238E27FC236}">
              <a16:creationId xmlns:a16="http://schemas.microsoft.com/office/drawing/2014/main" id="{CDA23E51-F829-4758-B838-CA1373D66043}"/>
            </a:ext>
          </a:extLst>
        </xdr:cNvPr>
        <xdr:cNvSpPr txBox="1"/>
      </xdr:nvSpPr>
      <xdr:spPr>
        <a:xfrm>
          <a:off x="19547840" y="100820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45212</xdr:rowOff>
    </xdr:from>
    <xdr:to>
      <xdr:col>116</xdr:col>
      <xdr:colOff>114300</xdr:colOff>
      <xdr:row>60</xdr:row>
      <xdr:rowOff>146812</xdr:rowOff>
    </xdr:to>
    <xdr:sp macro="" textlink="">
      <xdr:nvSpPr>
        <xdr:cNvPr id="636" name="フローチャート: 判断 635">
          <a:extLst>
            <a:ext uri="{FF2B5EF4-FFF2-40B4-BE49-F238E27FC236}">
              <a16:creationId xmlns:a16="http://schemas.microsoft.com/office/drawing/2014/main" id="{067AED03-820E-443C-8D02-A167CC309811}"/>
            </a:ext>
          </a:extLst>
        </xdr:cNvPr>
        <xdr:cNvSpPr/>
      </xdr:nvSpPr>
      <xdr:spPr>
        <a:xfrm>
          <a:off x="19458940" y="1010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35687</xdr:rowOff>
    </xdr:from>
    <xdr:to>
      <xdr:col>112</xdr:col>
      <xdr:colOff>38100</xdr:colOff>
      <xdr:row>60</xdr:row>
      <xdr:rowOff>137287</xdr:rowOff>
    </xdr:to>
    <xdr:sp macro="" textlink="">
      <xdr:nvSpPr>
        <xdr:cNvPr id="637" name="フローチャート: 判断 636">
          <a:extLst>
            <a:ext uri="{FF2B5EF4-FFF2-40B4-BE49-F238E27FC236}">
              <a16:creationId xmlns:a16="http://schemas.microsoft.com/office/drawing/2014/main" id="{E870576C-9595-4B77-A3F9-408D2B83E4C8}"/>
            </a:ext>
          </a:extLst>
        </xdr:cNvPr>
        <xdr:cNvSpPr/>
      </xdr:nvSpPr>
      <xdr:spPr>
        <a:xfrm>
          <a:off x="18735040" y="1009408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21209</xdr:rowOff>
    </xdr:from>
    <xdr:to>
      <xdr:col>107</xdr:col>
      <xdr:colOff>101600</xdr:colOff>
      <xdr:row>60</xdr:row>
      <xdr:rowOff>122809</xdr:rowOff>
    </xdr:to>
    <xdr:sp macro="" textlink="">
      <xdr:nvSpPr>
        <xdr:cNvPr id="638" name="フローチャート: 判断 637">
          <a:extLst>
            <a:ext uri="{FF2B5EF4-FFF2-40B4-BE49-F238E27FC236}">
              <a16:creationId xmlns:a16="http://schemas.microsoft.com/office/drawing/2014/main" id="{D7EFC777-9137-4051-BE2C-0D0B4F3964F2}"/>
            </a:ext>
          </a:extLst>
        </xdr:cNvPr>
        <xdr:cNvSpPr/>
      </xdr:nvSpPr>
      <xdr:spPr>
        <a:xfrm>
          <a:off x="17937480" y="10079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42926</xdr:rowOff>
    </xdr:from>
    <xdr:to>
      <xdr:col>102</xdr:col>
      <xdr:colOff>165100</xdr:colOff>
      <xdr:row>60</xdr:row>
      <xdr:rowOff>144526</xdr:rowOff>
    </xdr:to>
    <xdr:sp macro="" textlink="">
      <xdr:nvSpPr>
        <xdr:cNvPr id="639" name="フローチャート: 判断 638">
          <a:extLst>
            <a:ext uri="{FF2B5EF4-FFF2-40B4-BE49-F238E27FC236}">
              <a16:creationId xmlns:a16="http://schemas.microsoft.com/office/drawing/2014/main" id="{D8B82035-1DE3-4CB3-A480-76355850C3DB}"/>
            </a:ext>
          </a:extLst>
        </xdr:cNvPr>
        <xdr:cNvSpPr/>
      </xdr:nvSpPr>
      <xdr:spPr>
        <a:xfrm>
          <a:off x="17162780" y="1010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1F8DE825-B572-4AED-AB39-48FDC026FCD7}"/>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46A81B1E-6DFC-4266-AF14-9DB9BF109EE4}"/>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7B2BB3BA-A024-4977-9F75-EE2F3D4B4141}"/>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1281638A-30A7-49BC-997C-C9AD04A29E28}"/>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DE58B1CD-C4A1-4EB3-B405-4A5D8D1D6498}"/>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164846</xdr:rowOff>
    </xdr:from>
    <xdr:to>
      <xdr:col>116</xdr:col>
      <xdr:colOff>114300</xdr:colOff>
      <xdr:row>59</xdr:row>
      <xdr:rowOff>94996</xdr:rowOff>
    </xdr:to>
    <xdr:sp macro="" textlink="">
      <xdr:nvSpPr>
        <xdr:cNvPr id="645" name="楕円 644">
          <a:extLst>
            <a:ext uri="{FF2B5EF4-FFF2-40B4-BE49-F238E27FC236}">
              <a16:creationId xmlns:a16="http://schemas.microsoft.com/office/drawing/2014/main" id="{D29A3069-07CB-4038-ABB0-8A8DC5BCD2C0}"/>
            </a:ext>
          </a:extLst>
        </xdr:cNvPr>
        <xdr:cNvSpPr/>
      </xdr:nvSpPr>
      <xdr:spPr>
        <a:xfrm>
          <a:off x="19458940" y="988796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16273</xdr:rowOff>
    </xdr:from>
    <xdr:ext cx="469744" cy="259045"/>
    <xdr:sp macro="" textlink="">
      <xdr:nvSpPr>
        <xdr:cNvPr id="646" name="【学校施設】&#10;一人当たり面積該当値テキスト">
          <a:extLst>
            <a:ext uri="{FF2B5EF4-FFF2-40B4-BE49-F238E27FC236}">
              <a16:creationId xmlns:a16="http://schemas.microsoft.com/office/drawing/2014/main" id="{DC86A15F-3A47-4367-9129-D808516E825D}"/>
            </a:ext>
          </a:extLst>
        </xdr:cNvPr>
        <xdr:cNvSpPr txBox="1"/>
      </xdr:nvSpPr>
      <xdr:spPr>
        <a:xfrm>
          <a:off x="19547840" y="973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146939</xdr:rowOff>
    </xdr:from>
    <xdr:to>
      <xdr:col>112</xdr:col>
      <xdr:colOff>38100</xdr:colOff>
      <xdr:row>59</xdr:row>
      <xdr:rowOff>77089</xdr:rowOff>
    </xdr:to>
    <xdr:sp macro="" textlink="">
      <xdr:nvSpPr>
        <xdr:cNvPr id="647" name="楕円 646">
          <a:extLst>
            <a:ext uri="{FF2B5EF4-FFF2-40B4-BE49-F238E27FC236}">
              <a16:creationId xmlns:a16="http://schemas.microsoft.com/office/drawing/2014/main" id="{80732C06-AA81-4F21-9350-93245261D71E}"/>
            </a:ext>
          </a:extLst>
        </xdr:cNvPr>
        <xdr:cNvSpPr/>
      </xdr:nvSpPr>
      <xdr:spPr>
        <a:xfrm>
          <a:off x="18735040" y="987005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26289</xdr:rowOff>
    </xdr:from>
    <xdr:to>
      <xdr:col>116</xdr:col>
      <xdr:colOff>63500</xdr:colOff>
      <xdr:row>59</xdr:row>
      <xdr:rowOff>44196</xdr:rowOff>
    </xdr:to>
    <xdr:cxnSp macro="">
      <xdr:nvCxnSpPr>
        <xdr:cNvPr id="648" name="直線コネクタ 647">
          <a:extLst>
            <a:ext uri="{FF2B5EF4-FFF2-40B4-BE49-F238E27FC236}">
              <a16:creationId xmlns:a16="http://schemas.microsoft.com/office/drawing/2014/main" id="{45C9F127-5455-457E-8551-C1141AE22791}"/>
            </a:ext>
          </a:extLst>
        </xdr:cNvPr>
        <xdr:cNvCxnSpPr/>
      </xdr:nvCxnSpPr>
      <xdr:spPr>
        <a:xfrm>
          <a:off x="18778220" y="9917049"/>
          <a:ext cx="731520" cy="1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36830</xdr:rowOff>
    </xdr:from>
    <xdr:to>
      <xdr:col>107</xdr:col>
      <xdr:colOff>101600</xdr:colOff>
      <xdr:row>59</xdr:row>
      <xdr:rowOff>138430</xdr:rowOff>
    </xdr:to>
    <xdr:sp macro="" textlink="">
      <xdr:nvSpPr>
        <xdr:cNvPr id="649" name="楕円 648">
          <a:extLst>
            <a:ext uri="{FF2B5EF4-FFF2-40B4-BE49-F238E27FC236}">
              <a16:creationId xmlns:a16="http://schemas.microsoft.com/office/drawing/2014/main" id="{E67D94B6-DF02-41B5-BDD6-C3BEDF0EA656}"/>
            </a:ext>
          </a:extLst>
        </xdr:cNvPr>
        <xdr:cNvSpPr/>
      </xdr:nvSpPr>
      <xdr:spPr>
        <a:xfrm>
          <a:off x="17937480" y="992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26289</xdr:rowOff>
    </xdr:from>
    <xdr:to>
      <xdr:col>111</xdr:col>
      <xdr:colOff>177800</xdr:colOff>
      <xdr:row>59</xdr:row>
      <xdr:rowOff>87630</xdr:rowOff>
    </xdr:to>
    <xdr:cxnSp macro="">
      <xdr:nvCxnSpPr>
        <xdr:cNvPr id="650" name="直線コネクタ 649">
          <a:extLst>
            <a:ext uri="{FF2B5EF4-FFF2-40B4-BE49-F238E27FC236}">
              <a16:creationId xmlns:a16="http://schemas.microsoft.com/office/drawing/2014/main" id="{BF5C8FC5-F4B9-42F0-B725-36EBE2AFBC50}"/>
            </a:ext>
          </a:extLst>
        </xdr:cNvPr>
        <xdr:cNvCxnSpPr/>
      </xdr:nvCxnSpPr>
      <xdr:spPr>
        <a:xfrm flipV="1">
          <a:off x="17988280" y="9917049"/>
          <a:ext cx="789940" cy="6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63500</xdr:rowOff>
    </xdr:from>
    <xdr:to>
      <xdr:col>102</xdr:col>
      <xdr:colOff>165100</xdr:colOff>
      <xdr:row>59</xdr:row>
      <xdr:rowOff>165100</xdr:rowOff>
    </xdr:to>
    <xdr:sp macro="" textlink="">
      <xdr:nvSpPr>
        <xdr:cNvPr id="651" name="楕円 650">
          <a:extLst>
            <a:ext uri="{FF2B5EF4-FFF2-40B4-BE49-F238E27FC236}">
              <a16:creationId xmlns:a16="http://schemas.microsoft.com/office/drawing/2014/main" id="{548A9A01-6F27-4FE4-AA15-3598F7A812C0}"/>
            </a:ext>
          </a:extLst>
        </xdr:cNvPr>
        <xdr:cNvSpPr/>
      </xdr:nvSpPr>
      <xdr:spPr>
        <a:xfrm>
          <a:off x="17162780" y="995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87630</xdr:rowOff>
    </xdr:from>
    <xdr:to>
      <xdr:col>107</xdr:col>
      <xdr:colOff>50800</xdr:colOff>
      <xdr:row>59</xdr:row>
      <xdr:rowOff>114300</xdr:rowOff>
    </xdr:to>
    <xdr:cxnSp macro="">
      <xdr:nvCxnSpPr>
        <xdr:cNvPr id="652" name="直線コネクタ 651">
          <a:extLst>
            <a:ext uri="{FF2B5EF4-FFF2-40B4-BE49-F238E27FC236}">
              <a16:creationId xmlns:a16="http://schemas.microsoft.com/office/drawing/2014/main" id="{90BAD122-7B38-4EE4-AC8C-4894FF57463E}"/>
            </a:ext>
          </a:extLst>
        </xdr:cNvPr>
        <xdr:cNvCxnSpPr/>
      </xdr:nvCxnSpPr>
      <xdr:spPr>
        <a:xfrm flipV="1">
          <a:off x="17213580" y="9978390"/>
          <a:ext cx="7747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128414</xdr:rowOff>
    </xdr:from>
    <xdr:ext cx="469744" cy="259045"/>
    <xdr:sp macro="" textlink="">
      <xdr:nvSpPr>
        <xdr:cNvPr id="653" name="n_1aveValue【学校施設】&#10;一人当たり面積">
          <a:extLst>
            <a:ext uri="{FF2B5EF4-FFF2-40B4-BE49-F238E27FC236}">
              <a16:creationId xmlns:a16="http://schemas.microsoft.com/office/drawing/2014/main" id="{144CBC1A-565A-458F-BC4A-52012811E4A6}"/>
            </a:ext>
          </a:extLst>
        </xdr:cNvPr>
        <xdr:cNvSpPr txBox="1"/>
      </xdr:nvSpPr>
      <xdr:spPr>
        <a:xfrm>
          <a:off x="18561127" y="10186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113936</xdr:rowOff>
    </xdr:from>
    <xdr:ext cx="469744" cy="259045"/>
    <xdr:sp macro="" textlink="">
      <xdr:nvSpPr>
        <xdr:cNvPr id="654" name="n_2aveValue【学校施設】&#10;一人当たり面積">
          <a:extLst>
            <a:ext uri="{FF2B5EF4-FFF2-40B4-BE49-F238E27FC236}">
              <a16:creationId xmlns:a16="http://schemas.microsoft.com/office/drawing/2014/main" id="{A68CC916-9EB7-4FBD-9015-151CE0D2EA14}"/>
            </a:ext>
          </a:extLst>
        </xdr:cNvPr>
        <xdr:cNvSpPr txBox="1"/>
      </xdr:nvSpPr>
      <xdr:spPr>
        <a:xfrm>
          <a:off x="17776267" y="10172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135653</xdr:rowOff>
    </xdr:from>
    <xdr:ext cx="469744" cy="259045"/>
    <xdr:sp macro="" textlink="">
      <xdr:nvSpPr>
        <xdr:cNvPr id="655" name="n_3aveValue【学校施設】&#10;一人当たり面積">
          <a:extLst>
            <a:ext uri="{FF2B5EF4-FFF2-40B4-BE49-F238E27FC236}">
              <a16:creationId xmlns:a16="http://schemas.microsoft.com/office/drawing/2014/main" id="{DC4FA95A-9FA6-483F-B431-14886BE6AC55}"/>
            </a:ext>
          </a:extLst>
        </xdr:cNvPr>
        <xdr:cNvSpPr txBox="1"/>
      </xdr:nvSpPr>
      <xdr:spPr>
        <a:xfrm>
          <a:off x="17001567" y="10194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93616</xdr:rowOff>
    </xdr:from>
    <xdr:ext cx="469744" cy="259045"/>
    <xdr:sp macro="" textlink="">
      <xdr:nvSpPr>
        <xdr:cNvPr id="656" name="n_1mainValue【学校施設】&#10;一人当たり面積">
          <a:extLst>
            <a:ext uri="{FF2B5EF4-FFF2-40B4-BE49-F238E27FC236}">
              <a16:creationId xmlns:a16="http://schemas.microsoft.com/office/drawing/2014/main" id="{0BC0A65A-9C95-4C45-BDDE-B266C6E4A24D}"/>
            </a:ext>
          </a:extLst>
        </xdr:cNvPr>
        <xdr:cNvSpPr txBox="1"/>
      </xdr:nvSpPr>
      <xdr:spPr>
        <a:xfrm>
          <a:off x="18561127" y="9649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154957</xdr:rowOff>
    </xdr:from>
    <xdr:ext cx="469744" cy="259045"/>
    <xdr:sp macro="" textlink="">
      <xdr:nvSpPr>
        <xdr:cNvPr id="657" name="n_2mainValue【学校施設】&#10;一人当たり面積">
          <a:extLst>
            <a:ext uri="{FF2B5EF4-FFF2-40B4-BE49-F238E27FC236}">
              <a16:creationId xmlns:a16="http://schemas.microsoft.com/office/drawing/2014/main" id="{30040BAE-84D0-4F73-A423-AA6069AE1070}"/>
            </a:ext>
          </a:extLst>
        </xdr:cNvPr>
        <xdr:cNvSpPr txBox="1"/>
      </xdr:nvSpPr>
      <xdr:spPr>
        <a:xfrm>
          <a:off x="17776267" y="971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10177</xdr:rowOff>
    </xdr:from>
    <xdr:ext cx="469744" cy="259045"/>
    <xdr:sp macro="" textlink="">
      <xdr:nvSpPr>
        <xdr:cNvPr id="658" name="n_3mainValue【学校施設】&#10;一人当たり面積">
          <a:extLst>
            <a:ext uri="{FF2B5EF4-FFF2-40B4-BE49-F238E27FC236}">
              <a16:creationId xmlns:a16="http://schemas.microsoft.com/office/drawing/2014/main" id="{54B3E621-2FD6-4E3F-BF70-5BDE917C093D}"/>
            </a:ext>
          </a:extLst>
        </xdr:cNvPr>
        <xdr:cNvSpPr txBox="1"/>
      </xdr:nvSpPr>
      <xdr:spPr>
        <a:xfrm>
          <a:off x="17001567" y="973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59" name="正方形/長方形 658">
          <a:extLst>
            <a:ext uri="{FF2B5EF4-FFF2-40B4-BE49-F238E27FC236}">
              <a16:creationId xmlns:a16="http://schemas.microsoft.com/office/drawing/2014/main" id="{9E0CE31D-FA5A-4F94-B141-7DABDFCF403E}"/>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0" name="正方形/長方形 659">
          <a:extLst>
            <a:ext uri="{FF2B5EF4-FFF2-40B4-BE49-F238E27FC236}">
              <a16:creationId xmlns:a16="http://schemas.microsoft.com/office/drawing/2014/main" id="{AAAAFCD6-D8E5-49E3-B070-AE97B0887F05}"/>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1" name="正方形/長方形 660">
          <a:extLst>
            <a:ext uri="{FF2B5EF4-FFF2-40B4-BE49-F238E27FC236}">
              <a16:creationId xmlns:a16="http://schemas.microsoft.com/office/drawing/2014/main" id="{E67A60C3-D5A5-4AA8-B361-0C341DC93702}"/>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2" name="正方形/長方形 661">
          <a:extLst>
            <a:ext uri="{FF2B5EF4-FFF2-40B4-BE49-F238E27FC236}">
              <a16:creationId xmlns:a16="http://schemas.microsoft.com/office/drawing/2014/main" id="{07BEF037-1F8F-4B00-9409-E335741BB572}"/>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3" name="正方形/長方形 662">
          <a:extLst>
            <a:ext uri="{FF2B5EF4-FFF2-40B4-BE49-F238E27FC236}">
              <a16:creationId xmlns:a16="http://schemas.microsoft.com/office/drawing/2014/main" id="{AA861733-05F2-4DEB-BA70-D9424C753759}"/>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4" name="正方形/長方形 663">
          <a:extLst>
            <a:ext uri="{FF2B5EF4-FFF2-40B4-BE49-F238E27FC236}">
              <a16:creationId xmlns:a16="http://schemas.microsoft.com/office/drawing/2014/main" id="{7FD218F2-0F4D-4860-9AD6-D6673ACF9543}"/>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5" name="正方形/長方形 664">
          <a:extLst>
            <a:ext uri="{FF2B5EF4-FFF2-40B4-BE49-F238E27FC236}">
              <a16:creationId xmlns:a16="http://schemas.microsoft.com/office/drawing/2014/main" id="{05C0EA6C-258E-4102-9A98-017FC0622C36}"/>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6" name="正方形/長方形 665">
          <a:extLst>
            <a:ext uri="{FF2B5EF4-FFF2-40B4-BE49-F238E27FC236}">
              <a16:creationId xmlns:a16="http://schemas.microsoft.com/office/drawing/2014/main" id="{9CDCB733-E949-4F7C-8B36-28C65929BCA7}"/>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7" name="テキスト ボックス 666">
          <a:extLst>
            <a:ext uri="{FF2B5EF4-FFF2-40B4-BE49-F238E27FC236}">
              <a16:creationId xmlns:a16="http://schemas.microsoft.com/office/drawing/2014/main" id="{60478E45-2D92-4235-918E-9769E89A7C1B}"/>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8" name="直線コネクタ 667">
          <a:extLst>
            <a:ext uri="{FF2B5EF4-FFF2-40B4-BE49-F238E27FC236}">
              <a16:creationId xmlns:a16="http://schemas.microsoft.com/office/drawing/2014/main" id="{2DB19666-9162-4C24-B7A0-942CEC7C079C}"/>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69" name="テキスト ボックス 668">
          <a:extLst>
            <a:ext uri="{FF2B5EF4-FFF2-40B4-BE49-F238E27FC236}">
              <a16:creationId xmlns:a16="http://schemas.microsoft.com/office/drawing/2014/main" id="{2D95FC69-01A7-4522-B492-063119B75B40}"/>
            </a:ext>
          </a:extLst>
        </xdr:cNvPr>
        <xdr:cNvSpPr txBox="1"/>
      </xdr:nvSpPr>
      <xdr:spPr>
        <a:xfrm>
          <a:off x="10666881" y="147624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70" name="直線コネクタ 669">
          <a:extLst>
            <a:ext uri="{FF2B5EF4-FFF2-40B4-BE49-F238E27FC236}">
              <a16:creationId xmlns:a16="http://schemas.microsoft.com/office/drawing/2014/main" id="{753787A7-9FC7-47FA-A647-2303F211186C}"/>
            </a:ext>
          </a:extLst>
        </xdr:cNvPr>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71" name="テキスト ボックス 670">
          <a:extLst>
            <a:ext uri="{FF2B5EF4-FFF2-40B4-BE49-F238E27FC236}">
              <a16:creationId xmlns:a16="http://schemas.microsoft.com/office/drawing/2014/main" id="{93155C90-4E9D-4725-A9D4-3890A4E8EF20}"/>
            </a:ext>
          </a:extLst>
        </xdr:cNvPr>
        <xdr:cNvSpPr txBox="1"/>
      </xdr:nvSpPr>
      <xdr:spPr>
        <a:xfrm>
          <a:off x="1060276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72" name="直線コネクタ 671">
          <a:extLst>
            <a:ext uri="{FF2B5EF4-FFF2-40B4-BE49-F238E27FC236}">
              <a16:creationId xmlns:a16="http://schemas.microsoft.com/office/drawing/2014/main" id="{55D6E69C-D6B1-4CA0-916E-4C4C9B01D742}"/>
            </a:ext>
          </a:extLst>
        </xdr:cNvPr>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73" name="テキスト ボックス 672">
          <a:extLst>
            <a:ext uri="{FF2B5EF4-FFF2-40B4-BE49-F238E27FC236}">
              <a16:creationId xmlns:a16="http://schemas.microsoft.com/office/drawing/2014/main" id="{E32B96B6-1961-415B-94ED-C7658138EF86}"/>
            </a:ext>
          </a:extLst>
        </xdr:cNvPr>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74" name="直線コネクタ 673">
          <a:extLst>
            <a:ext uri="{FF2B5EF4-FFF2-40B4-BE49-F238E27FC236}">
              <a16:creationId xmlns:a16="http://schemas.microsoft.com/office/drawing/2014/main" id="{0E339AF5-E82E-40E3-928D-84562F21E813}"/>
            </a:ext>
          </a:extLst>
        </xdr:cNvPr>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75" name="テキスト ボックス 674">
          <a:extLst>
            <a:ext uri="{FF2B5EF4-FFF2-40B4-BE49-F238E27FC236}">
              <a16:creationId xmlns:a16="http://schemas.microsoft.com/office/drawing/2014/main" id="{B961DC73-EDB1-4BAB-AE07-F00484BE7224}"/>
            </a:ext>
          </a:extLst>
        </xdr:cNvPr>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76" name="直線コネクタ 675">
          <a:extLst>
            <a:ext uri="{FF2B5EF4-FFF2-40B4-BE49-F238E27FC236}">
              <a16:creationId xmlns:a16="http://schemas.microsoft.com/office/drawing/2014/main" id="{88810843-4FD9-4C57-8CFF-EC31C4718C3A}"/>
            </a:ext>
          </a:extLst>
        </xdr:cNvPr>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77" name="テキスト ボックス 676">
          <a:extLst>
            <a:ext uri="{FF2B5EF4-FFF2-40B4-BE49-F238E27FC236}">
              <a16:creationId xmlns:a16="http://schemas.microsoft.com/office/drawing/2014/main" id="{5FA1134C-2F45-46D9-B0E2-50473836F344}"/>
            </a:ext>
          </a:extLst>
        </xdr:cNvPr>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78" name="直線コネクタ 677">
          <a:extLst>
            <a:ext uri="{FF2B5EF4-FFF2-40B4-BE49-F238E27FC236}">
              <a16:creationId xmlns:a16="http://schemas.microsoft.com/office/drawing/2014/main" id="{8D7E8FA6-D918-46EE-B157-822FBCA8842D}"/>
            </a:ext>
          </a:extLst>
        </xdr:cNvPr>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79" name="テキスト ボックス 678">
          <a:extLst>
            <a:ext uri="{FF2B5EF4-FFF2-40B4-BE49-F238E27FC236}">
              <a16:creationId xmlns:a16="http://schemas.microsoft.com/office/drawing/2014/main" id="{6B07EC7D-106F-4627-A8DB-C2A592A83B54}"/>
            </a:ext>
          </a:extLst>
        </xdr:cNvPr>
        <xdr:cNvSpPr txBox="1"/>
      </xdr:nvSpPr>
      <xdr:spPr>
        <a:xfrm>
          <a:off x="105615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0" name="直線コネクタ 679">
          <a:extLst>
            <a:ext uri="{FF2B5EF4-FFF2-40B4-BE49-F238E27FC236}">
              <a16:creationId xmlns:a16="http://schemas.microsoft.com/office/drawing/2014/main" id="{CC8D39B6-54E3-420B-9A67-4984A17FD852}"/>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81" name="テキスト ボックス 680">
          <a:extLst>
            <a:ext uri="{FF2B5EF4-FFF2-40B4-BE49-F238E27FC236}">
              <a16:creationId xmlns:a16="http://schemas.microsoft.com/office/drawing/2014/main" id="{8110E668-E179-4010-BB21-F2E50BDC7502}"/>
            </a:ext>
          </a:extLst>
        </xdr:cNvPr>
        <xdr:cNvSpPr txBox="1"/>
      </xdr:nvSpPr>
      <xdr:spPr>
        <a:xfrm>
          <a:off x="105615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82" name="【児童館】&#10;有形固定資産減価償却率グラフ枠">
          <a:extLst>
            <a:ext uri="{FF2B5EF4-FFF2-40B4-BE49-F238E27FC236}">
              <a16:creationId xmlns:a16="http://schemas.microsoft.com/office/drawing/2014/main" id="{7D474811-FA3B-44CC-A7A7-C457C80909A6}"/>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102870</xdr:rowOff>
    </xdr:to>
    <xdr:cxnSp macro="">
      <xdr:nvCxnSpPr>
        <xdr:cNvPr id="683" name="直線コネクタ 682">
          <a:extLst>
            <a:ext uri="{FF2B5EF4-FFF2-40B4-BE49-F238E27FC236}">
              <a16:creationId xmlns:a16="http://schemas.microsoft.com/office/drawing/2014/main" id="{C62641FB-5E16-4E35-B2AB-75B2CD8334EC}"/>
            </a:ext>
          </a:extLst>
        </xdr:cNvPr>
        <xdr:cNvCxnSpPr/>
      </xdr:nvCxnSpPr>
      <xdr:spPr>
        <a:xfrm flipV="1">
          <a:off x="14375764" y="1304163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106697</xdr:rowOff>
    </xdr:from>
    <xdr:ext cx="405111" cy="259045"/>
    <xdr:sp macro="" textlink="">
      <xdr:nvSpPr>
        <xdr:cNvPr id="684" name="【児童館】&#10;有形固定資産減価償却率最小値テキスト">
          <a:extLst>
            <a:ext uri="{FF2B5EF4-FFF2-40B4-BE49-F238E27FC236}">
              <a16:creationId xmlns:a16="http://schemas.microsoft.com/office/drawing/2014/main" id="{15CE59D5-A880-460A-B3D9-1FEBE57FCD1D}"/>
            </a:ext>
          </a:extLst>
        </xdr:cNvPr>
        <xdr:cNvSpPr txBox="1"/>
      </xdr:nvSpPr>
      <xdr:spPr>
        <a:xfrm>
          <a:off x="14414500" y="14523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102870</xdr:rowOff>
    </xdr:from>
    <xdr:to>
      <xdr:col>86</xdr:col>
      <xdr:colOff>25400</xdr:colOff>
      <xdr:row>86</xdr:row>
      <xdr:rowOff>102870</xdr:rowOff>
    </xdr:to>
    <xdr:cxnSp macro="">
      <xdr:nvCxnSpPr>
        <xdr:cNvPr id="685" name="直線コネクタ 684">
          <a:extLst>
            <a:ext uri="{FF2B5EF4-FFF2-40B4-BE49-F238E27FC236}">
              <a16:creationId xmlns:a16="http://schemas.microsoft.com/office/drawing/2014/main" id="{4B80F692-8B57-4E20-8028-388B62EEC59D}"/>
            </a:ext>
          </a:extLst>
        </xdr:cNvPr>
        <xdr:cNvCxnSpPr/>
      </xdr:nvCxnSpPr>
      <xdr:spPr>
        <a:xfrm>
          <a:off x="14287500" y="145199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686" name="【児童館】&#10;有形固定資産減価償却率最大値テキスト">
          <a:extLst>
            <a:ext uri="{FF2B5EF4-FFF2-40B4-BE49-F238E27FC236}">
              <a16:creationId xmlns:a16="http://schemas.microsoft.com/office/drawing/2014/main" id="{58C0DF07-DE7B-4B2D-8DEF-AEDE08D1F04D}"/>
            </a:ext>
          </a:extLst>
        </xdr:cNvPr>
        <xdr:cNvSpPr txBox="1"/>
      </xdr:nvSpPr>
      <xdr:spPr>
        <a:xfrm>
          <a:off x="14414500" y="12820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87" name="直線コネクタ 686">
          <a:extLst>
            <a:ext uri="{FF2B5EF4-FFF2-40B4-BE49-F238E27FC236}">
              <a16:creationId xmlns:a16="http://schemas.microsoft.com/office/drawing/2014/main" id="{0378641B-1E1D-4FBC-BD44-0E907C91B6D9}"/>
            </a:ext>
          </a:extLst>
        </xdr:cNvPr>
        <xdr:cNvCxnSpPr/>
      </xdr:nvCxnSpPr>
      <xdr:spPr>
        <a:xfrm>
          <a:off x="14287500" y="130416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101616</xdr:rowOff>
    </xdr:from>
    <xdr:ext cx="405111" cy="259045"/>
    <xdr:sp macro="" textlink="">
      <xdr:nvSpPr>
        <xdr:cNvPr id="688" name="【児童館】&#10;有形固定資産減価償却率平均値テキスト">
          <a:extLst>
            <a:ext uri="{FF2B5EF4-FFF2-40B4-BE49-F238E27FC236}">
              <a16:creationId xmlns:a16="http://schemas.microsoft.com/office/drawing/2014/main" id="{BDDDB661-E0B7-4BD2-BDB5-C0FB7C927B9E}"/>
            </a:ext>
          </a:extLst>
        </xdr:cNvPr>
        <xdr:cNvSpPr txBox="1"/>
      </xdr:nvSpPr>
      <xdr:spPr>
        <a:xfrm>
          <a:off x="14414500" y="136804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78739</xdr:rowOff>
    </xdr:from>
    <xdr:to>
      <xdr:col>85</xdr:col>
      <xdr:colOff>177800</xdr:colOff>
      <xdr:row>83</xdr:row>
      <xdr:rowOff>8889</xdr:rowOff>
    </xdr:to>
    <xdr:sp macro="" textlink="">
      <xdr:nvSpPr>
        <xdr:cNvPr id="689" name="フローチャート: 判断 688">
          <a:extLst>
            <a:ext uri="{FF2B5EF4-FFF2-40B4-BE49-F238E27FC236}">
              <a16:creationId xmlns:a16="http://schemas.microsoft.com/office/drawing/2014/main" id="{66EC4562-55EC-4235-A6A9-B143E64C8C3F}"/>
            </a:ext>
          </a:extLst>
        </xdr:cNvPr>
        <xdr:cNvSpPr/>
      </xdr:nvSpPr>
      <xdr:spPr>
        <a:xfrm>
          <a:off x="14325600" y="13825219"/>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53975</xdr:rowOff>
    </xdr:from>
    <xdr:to>
      <xdr:col>81</xdr:col>
      <xdr:colOff>101600</xdr:colOff>
      <xdr:row>82</xdr:row>
      <xdr:rowOff>155575</xdr:rowOff>
    </xdr:to>
    <xdr:sp macro="" textlink="">
      <xdr:nvSpPr>
        <xdr:cNvPr id="690" name="フローチャート: 判断 689">
          <a:extLst>
            <a:ext uri="{FF2B5EF4-FFF2-40B4-BE49-F238E27FC236}">
              <a16:creationId xmlns:a16="http://schemas.microsoft.com/office/drawing/2014/main" id="{5EAF5AC1-5074-4A27-8143-FFCFC4264937}"/>
            </a:ext>
          </a:extLst>
        </xdr:cNvPr>
        <xdr:cNvSpPr/>
      </xdr:nvSpPr>
      <xdr:spPr>
        <a:xfrm>
          <a:off x="13578840" y="1380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46355</xdr:rowOff>
    </xdr:from>
    <xdr:to>
      <xdr:col>76</xdr:col>
      <xdr:colOff>165100</xdr:colOff>
      <xdr:row>82</xdr:row>
      <xdr:rowOff>147955</xdr:rowOff>
    </xdr:to>
    <xdr:sp macro="" textlink="">
      <xdr:nvSpPr>
        <xdr:cNvPr id="691" name="フローチャート: 判断 690">
          <a:extLst>
            <a:ext uri="{FF2B5EF4-FFF2-40B4-BE49-F238E27FC236}">
              <a16:creationId xmlns:a16="http://schemas.microsoft.com/office/drawing/2014/main" id="{45CAA2CC-4BE1-4D51-9071-ED2302FA1E13}"/>
            </a:ext>
          </a:extLst>
        </xdr:cNvPr>
        <xdr:cNvSpPr/>
      </xdr:nvSpPr>
      <xdr:spPr>
        <a:xfrm>
          <a:off x="12804140" y="1379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145414</xdr:rowOff>
    </xdr:from>
    <xdr:to>
      <xdr:col>72</xdr:col>
      <xdr:colOff>38100</xdr:colOff>
      <xdr:row>82</xdr:row>
      <xdr:rowOff>75564</xdr:rowOff>
    </xdr:to>
    <xdr:sp macro="" textlink="">
      <xdr:nvSpPr>
        <xdr:cNvPr id="692" name="フローチャート: 判断 691">
          <a:extLst>
            <a:ext uri="{FF2B5EF4-FFF2-40B4-BE49-F238E27FC236}">
              <a16:creationId xmlns:a16="http://schemas.microsoft.com/office/drawing/2014/main" id="{5B662E5D-561A-488A-8E1A-AF57012862BE}"/>
            </a:ext>
          </a:extLst>
        </xdr:cNvPr>
        <xdr:cNvSpPr/>
      </xdr:nvSpPr>
      <xdr:spPr>
        <a:xfrm>
          <a:off x="12029440" y="1372425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93" name="テキスト ボックス 692">
          <a:extLst>
            <a:ext uri="{FF2B5EF4-FFF2-40B4-BE49-F238E27FC236}">
              <a16:creationId xmlns:a16="http://schemas.microsoft.com/office/drawing/2014/main" id="{83C67368-464D-4242-BD59-97A8AEAE0DB1}"/>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4" name="テキスト ボックス 693">
          <a:extLst>
            <a:ext uri="{FF2B5EF4-FFF2-40B4-BE49-F238E27FC236}">
              <a16:creationId xmlns:a16="http://schemas.microsoft.com/office/drawing/2014/main" id="{A74F0B3F-D826-4A23-93CB-22E05F4D3705}"/>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5" name="テキスト ボックス 694">
          <a:extLst>
            <a:ext uri="{FF2B5EF4-FFF2-40B4-BE49-F238E27FC236}">
              <a16:creationId xmlns:a16="http://schemas.microsoft.com/office/drawing/2014/main" id="{A6893803-1013-4564-8B38-42EFC44A6699}"/>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6" name="テキスト ボックス 695">
          <a:extLst>
            <a:ext uri="{FF2B5EF4-FFF2-40B4-BE49-F238E27FC236}">
              <a16:creationId xmlns:a16="http://schemas.microsoft.com/office/drawing/2014/main" id="{5087EC76-2F7A-462F-958E-2BAA6D69CB28}"/>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7" name="テキスト ボックス 696">
          <a:extLst>
            <a:ext uri="{FF2B5EF4-FFF2-40B4-BE49-F238E27FC236}">
              <a16:creationId xmlns:a16="http://schemas.microsoft.com/office/drawing/2014/main" id="{88684565-33A8-4EC9-92E9-1BE144B18184}"/>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23495</xdr:rowOff>
    </xdr:from>
    <xdr:to>
      <xdr:col>85</xdr:col>
      <xdr:colOff>177800</xdr:colOff>
      <xdr:row>83</xdr:row>
      <xdr:rowOff>125095</xdr:rowOff>
    </xdr:to>
    <xdr:sp macro="" textlink="">
      <xdr:nvSpPr>
        <xdr:cNvPr id="698" name="楕円 697">
          <a:extLst>
            <a:ext uri="{FF2B5EF4-FFF2-40B4-BE49-F238E27FC236}">
              <a16:creationId xmlns:a16="http://schemas.microsoft.com/office/drawing/2014/main" id="{3EB48625-519D-4FEE-B0DD-3ECC604720E7}"/>
            </a:ext>
          </a:extLst>
        </xdr:cNvPr>
        <xdr:cNvSpPr/>
      </xdr:nvSpPr>
      <xdr:spPr>
        <a:xfrm>
          <a:off x="14325600" y="13937615"/>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1922</xdr:rowOff>
    </xdr:from>
    <xdr:ext cx="405111" cy="259045"/>
    <xdr:sp macro="" textlink="">
      <xdr:nvSpPr>
        <xdr:cNvPr id="699" name="【児童館】&#10;有形固定資産減価償却率該当値テキスト">
          <a:extLst>
            <a:ext uri="{FF2B5EF4-FFF2-40B4-BE49-F238E27FC236}">
              <a16:creationId xmlns:a16="http://schemas.microsoft.com/office/drawing/2014/main" id="{EBF8157B-8839-4021-9E8C-8BDE9C048E01}"/>
            </a:ext>
          </a:extLst>
        </xdr:cNvPr>
        <xdr:cNvSpPr txBox="1"/>
      </xdr:nvSpPr>
      <xdr:spPr>
        <a:xfrm>
          <a:off x="14414500" y="13916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101600</xdr:rowOff>
    </xdr:from>
    <xdr:to>
      <xdr:col>81</xdr:col>
      <xdr:colOff>101600</xdr:colOff>
      <xdr:row>80</xdr:row>
      <xdr:rowOff>31750</xdr:rowOff>
    </xdr:to>
    <xdr:sp macro="" textlink="">
      <xdr:nvSpPr>
        <xdr:cNvPr id="700" name="楕円 699">
          <a:extLst>
            <a:ext uri="{FF2B5EF4-FFF2-40B4-BE49-F238E27FC236}">
              <a16:creationId xmlns:a16="http://schemas.microsoft.com/office/drawing/2014/main" id="{38F3B6F5-B7DB-4D23-80E8-6B06C3EB1B6F}"/>
            </a:ext>
          </a:extLst>
        </xdr:cNvPr>
        <xdr:cNvSpPr/>
      </xdr:nvSpPr>
      <xdr:spPr>
        <a:xfrm>
          <a:off x="13578840" y="133451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152400</xdr:rowOff>
    </xdr:from>
    <xdr:to>
      <xdr:col>85</xdr:col>
      <xdr:colOff>127000</xdr:colOff>
      <xdr:row>83</xdr:row>
      <xdr:rowOff>74295</xdr:rowOff>
    </xdr:to>
    <xdr:cxnSp macro="">
      <xdr:nvCxnSpPr>
        <xdr:cNvPr id="701" name="直線コネクタ 700">
          <a:extLst>
            <a:ext uri="{FF2B5EF4-FFF2-40B4-BE49-F238E27FC236}">
              <a16:creationId xmlns:a16="http://schemas.microsoft.com/office/drawing/2014/main" id="{8D819887-46EA-4789-814D-EBEF43643A82}"/>
            </a:ext>
          </a:extLst>
        </xdr:cNvPr>
        <xdr:cNvCxnSpPr/>
      </xdr:nvCxnSpPr>
      <xdr:spPr>
        <a:xfrm>
          <a:off x="13629640" y="13395960"/>
          <a:ext cx="746760" cy="59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141605</xdr:rowOff>
    </xdr:from>
    <xdr:to>
      <xdr:col>76</xdr:col>
      <xdr:colOff>165100</xdr:colOff>
      <xdr:row>80</xdr:row>
      <xdr:rowOff>71755</xdr:rowOff>
    </xdr:to>
    <xdr:sp macro="" textlink="">
      <xdr:nvSpPr>
        <xdr:cNvPr id="702" name="楕円 701">
          <a:extLst>
            <a:ext uri="{FF2B5EF4-FFF2-40B4-BE49-F238E27FC236}">
              <a16:creationId xmlns:a16="http://schemas.microsoft.com/office/drawing/2014/main" id="{45E04950-8508-4DFB-AC9A-0CDB21F6A516}"/>
            </a:ext>
          </a:extLst>
        </xdr:cNvPr>
        <xdr:cNvSpPr/>
      </xdr:nvSpPr>
      <xdr:spPr>
        <a:xfrm>
          <a:off x="12804140" y="133851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152400</xdr:rowOff>
    </xdr:from>
    <xdr:to>
      <xdr:col>81</xdr:col>
      <xdr:colOff>50800</xdr:colOff>
      <xdr:row>80</xdr:row>
      <xdr:rowOff>20955</xdr:rowOff>
    </xdr:to>
    <xdr:cxnSp macro="">
      <xdr:nvCxnSpPr>
        <xdr:cNvPr id="703" name="直線コネクタ 702">
          <a:extLst>
            <a:ext uri="{FF2B5EF4-FFF2-40B4-BE49-F238E27FC236}">
              <a16:creationId xmlns:a16="http://schemas.microsoft.com/office/drawing/2014/main" id="{E6653663-2197-47DF-AF09-4DB9638A9DFC}"/>
            </a:ext>
          </a:extLst>
        </xdr:cNvPr>
        <xdr:cNvCxnSpPr/>
      </xdr:nvCxnSpPr>
      <xdr:spPr>
        <a:xfrm flipV="1">
          <a:off x="12854940" y="13395960"/>
          <a:ext cx="7747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8255</xdr:rowOff>
    </xdr:from>
    <xdr:to>
      <xdr:col>72</xdr:col>
      <xdr:colOff>38100</xdr:colOff>
      <xdr:row>80</xdr:row>
      <xdr:rowOff>109855</xdr:rowOff>
    </xdr:to>
    <xdr:sp macro="" textlink="">
      <xdr:nvSpPr>
        <xdr:cNvPr id="704" name="楕円 703">
          <a:extLst>
            <a:ext uri="{FF2B5EF4-FFF2-40B4-BE49-F238E27FC236}">
              <a16:creationId xmlns:a16="http://schemas.microsoft.com/office/drawing/2014/main" id="{60C5ED36-B0B7-4A9A-A445-5DAF71E82E74}"/>
            </a:ext>
          </a:extLst>
        </xdr:cNvPr>
        <xdr:cNvSpPr/>
      </xdr:nvSpPr>
      <xdr:spPr>
        <a:xfrm>
          <a:off x="12029440" y="1341945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20955</xdr:rowOff>
    </xdr:from>
    <xdr:to>
      <xdr:col>76</xdr:col>
      <xdr:colOff>114300</xdr:colOff>
      <xdr:row>80</xdr:row>
      <xdr:rowOff>59055</xdr:rowOff>
    </xdr:to>
    <xdr:cxnSp macro="">
      <xdr:nvCxnSpPr>
        <xdr:cNvPr id="705" name="直線コネクタ 704">
          <a:extLst>
            <a:ext uri="{FF2B5EF4-FFF2-40B4-BE49-F238E27FC236}">
              <a16:creationId xmlns:a16="http://schemas.microsoft.com/office/drawing/2014/main" id="{8044B432-2E29-49B1-B3A1-B53F44B94D3C}"/>
            </a:ext>
          </a:extLst>
        </xdr:cNvPr>
        <xdr:cNvCxnSpPr/>
      </xdr:nvCxnSpPr>
      <xdr:spPr>
        <a:xfrm flipV="1">
          <a:off x="12072620" y="13432155"/>
          <a:ext cx="78232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146702</xdr:rowOff>
    </xdr:from>
    <xdr:ext cx="405111" cy="259045"/>
    <xdr:sp macro="" textlink="">
      <xdr:nvSpPr>
        <xdr:cNvPr id="706" name="n_1aveValue【児童館】&#10;有形固定資産減価償却率">
          <a:extLst>
            <a:ext uri="{FF2B5EF4-FFF2-40B4-BE49-F238E27FC236}">
              <a16:creationId xmlns:a16="http://schemas.microsoft.com/office/drawing/2014/main" id="{7D391115-8E1B-4365-8887-A3A0D77B0BA5}"/>
            </a:ext>
          </a:extLst>
        </xdr:cNvPr>
        <xdr:cNvSpPr txBox="1"/>
      </xdr:nvSpPr>
      <xdr:spPr>
        <a:xfrm>
          <a:off x="13437244" y="13893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139082</xdr:rowOff>
    </xdr:from>
    <xdr:ext cx="405111" cy="259045"/>
    <xdr:sp macro="" textlink="">
      <xdr:nvSpPr>
        <xdr:cNvPr id="707" name="n_2aveValue【児童館】&#10;有形固定資産減価償却率">
          <a:extLst>
            <a:ext uri="{FF2B5EF4-FFF2-40B4-BE49-F238E27FC236}">
              <a16:creationId xmlns:a16="http://schemas.microsoft.com/office/drawing/2014/main" id="{96563D2C-FD10-4C62-AA0B-58C14D2035BC}"/>
            </a:ext>
          </a:extLst>
        </xdr:cNvPr>
        <xdr:cNvSpPr txBox="1"/>
      </xdr:nvSpPr>
      <xdr:spPr>
        <a:xfrm>
          <a:off x="12675244" y="13885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66691</xdr:rowOff>
    </xdr:from>
    <xdr:ext cx="405111" cy="259045"/>
    <xdr:sp macro="" textlink="">
      <xdr:nvSpPr>
        <xdr:cNvPr id="708" name="n_3aveValue【児童館】&#10;有形固定資産減価償却率">
          <a:extLst>
            <a:ext uri="{FF2B5EF4-FFF2-40B4-BE49-F238E27FC236}">
              <a16:creationId xmlns:a16="http://schemas.microsoft.com/office/drawing/2014/main" id="{CC16E09B-0558-42DC-8CDF-ABC666EC3805}"/>
            </a:ext>
          </a:extLst>
        </xdr:cNvPr>
        <xdr:cNvSpPr txBox="1"/>
      </xdr:nvSpPr>
      <xdr:spPr>
        <a:xfrm>
          <a:off x="11900544" y="13813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48277</xdr:rowOff>
    </xdr:from>
    <xdr:ext cx="405111" cy="259045"/>
    <xdr:sp macro="" textlink="">
      <xdr:nvSpPr>
        <xdr:cNvPr id="709" name="n_1mainValue【児童館】&#10;有形固定資産減価償却率">
          <a:extLst>
            <a:ext uri="{FF2B5EF4-FFF2-40B4-BE49-F238E27FC236}">
              <a16:creationId xmlns:a16="http://schemas.microsoft.com/office/drawing/2014/main" id="{8EA0B9D6-BD6C-4223-A6B1-B45C76A5E1F0}"/>
            </a:ext>
          </a:extLst>
        </xdr:cNvPr>
        <xdr:cNvSpPr txBox="1"/>
      </xdr:nvSpPr>
      <xdr:spPr>
        <a:xfrm>
          <a:off x="13437244" y="1312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88282</xdr:rowOff>
    </xdr:from>
    <xdr:ext cx="405111" cy="259045"/>
    <xdr:sp macro="" textlink="">
      <xdr:nvSpPr>
        <xdr:cNvPr id="710" name="n_2mainValue【児童館】&#10;有形固定資産減価償却率">
          <a:extLst>
            <a:ext uri="{FF2B5EF4-FFF2-40B4-BE49-F238E27FC236}">
              <a16:creationId xmlns:a16="http://schemas.microsoft.com/office/drawing/2014/main" id="{7E9A5560-FCB0-4CDD-909B-7E48CE50BF97}"/>
            </a:ext>
          </a:extLst>
        </xdr:cNvPr>
        <xdr:cNvSpPr txBox="1"/>
      </xdr:nvSpPr>
      <xdr:spPr>
        <a:xfrm>
          <a:off x="12675244" y="13164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126382</xdr:rowOff>
    </xdr:from>
    <xdr:ext cx="405111" cy="259045"/>
    <xdr:sp macro="" textlink="">
      <xdr:nvSpPr>
        <xdr:cNvPr id="711" name="n_3mainValue【児童館】&#10;有形固定資産減価償却率">
          <a:extLst>
            <a:ext uri="{FF2B5EF4-FFF2-40B4-BE49-F238E27FC236}">
              <a16:creationId xmlns:a16="http://schemas.microsoft.com/office/drawing/2014/main" id="{5CD2CF79-62E3-4E40-B139-C774D2554F35}"/>
            </a:ext>
          </a:extLst>
        </xdr:cNvPr>
        <xdr:cNvSpPr txBox="1"/>
      </xdr:nvSpPr>
      <xdr:spPr>
        <a:xfrm>
          <a:off x="11900544" y="13202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12" name="正方形/長方形 711">
          <a:extLst>
            <a:ext uri="{FF2B5EF4-FFF2-40B4-BE49-F238E27FC236}">
              <a16:creationId xmlns:a16="http://schemas.microsoft.com/office/drawing/2014/main" id="{9ACF3444-B5A4-4CD8-A52F-336EC40630C5}"/>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13" name="正方形/長方形 712">
          <a:extLst>
            <a:ext uri="{FF2B5EF4-FFF2-40B4-BE49-F238E27FC236}">
              <a16:creationId xmlns:a16="http://schemas.microsoft.com/office/drawing/2014/main" id="{883202F9-C226-4B5B-8A6A-54AC0CDE9EF2}"/>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4" name="正方形/長方形 713">
          <a:extLst>
            <a:ext uri="{FF2B5EF4-FFF2-40B4-BE49-F238E27FC236}">
              <a16:creationId xmlns:a16="http://schemas.microsoft.com/office/drawing/2014/main" id="{11A8CA6E-09E9-4F04-AE5E-60E2ADA73C70}"/>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15" name="正方形/長方形 714">
          <a:extLst>
            <a:ext uri="{FF2B5EF4-FFF2-40B4-BE49-F238E27FC236}">
              <a16:creationId xmlns:a16="http://schemas.microsoft.com/office/drawing/2014/main" id="{718EF9E6-A71E-40DE-BD95-C7DA2391B345}"/>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6" name="正方形/長方形 715">
          <a:extLst>
            <a:ext uri="{FF2B5EF4-FFF2-40B4-BE49-F238E27FC236}">
              <a16:creationId xmlns:a16="http://schemas.microsoft.com/office/drawing/2014/main" id="{EE907C5D-C839-4E2F-8FA6-881C71A8D325}"/>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7" name="正方形/長方形 716">
          <a:extLst>
            <a:ext uri="{FF2B5EF4-FFF2-40B4-BE49-F238E27FC236}">
              <a16:creationId xmlns:a16="http://schemas.microsoft.com/office/drawing/2014/main" id="{B644EF19-C541-4D07-9B0D-3F31CB6A6E6A}"/>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18" name="正方形/長方形 717">
          <a:extLst>
            <a:ext uri="{FF2B5EF4-FFF2-40B4-BE49-F238E27FC236}">
              <a16:creationId xmlns:a16="http://schemas.microsoft.com/office/drawing/2014/main" id="{B7C3A8BC-8D6D-4BDD-8515-E90D449DB719}"/>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19" name="正方形/長方形 718">
          <a:extLst>
            <a:ext uri="{FF2B5EF4-FFF2-40B4-BE49-F238E27FC236}">
              <a16:creationId xmlns:a16="http://schemas.microsoft.com/office/drawing/2014/main" id="{1827E57B-1B8A-4AE2-A31C-1C028DB603BC}"/>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20" name="テキスト ボックス 719">
          <a:extLst>
            <a:ext uri="{FF2B5EF4-FFF2-40B4-BE49-F238E27FC236}">
              <a16:creationId xmlns:a16="http://schemas.microsoft.com/office/drawing/2014/main" id="{0EBF3D43-D69E-4C77-88B1-24F61D5B9FDE}"/>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21" name="直線コネクタ 720">
          <a:extLst>
            <a:ext uri="{FF2B5EF4-FFF2-40B4-BE49-F238E27FC236}">
              <a16:creationId xmlns:a16="http://schemas.microsoft.com/office/drawing/2014/main" id="{769427F9-D3D4-4255-A3CF-46DACC9CE086}"/>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22" name="直線コネクタ 721">
          <a:extLst>
            <a:ext uri="{FF2B5EF4-FFF2-40B4-BE49-F238E27FC236}">
              <a16:creationId xmlns:a16="http://schemas.microsoft.com/office/drawing/2014/main" id="{34F90540-3666-4139-B22C-C40222F2AA53}"/>
            </a:ext>
          </a:extLst>
        </xdr:cNvPr>
        <xdr:cNvCxnSpPr/>
      </xdr:nvCxnSpPr>
      <xdr:spPr>
        <a:xfrm>
          <a:off x="1609344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23" name="テキスト ボックス 722">
          <a:extLst>
            <a:ext uri="{FF2B5EF4-FFF2-40B4-BE49-F238E27FC236}">
              <a16:creationId xmlns:a16="http://schemas.microsoft.com/office/drawing/2014/main" id="{D6666672-84D4-41EC-8CE2-506B40C03E39}"/>
            </a:ext>
          </a:extLst>
        </xdr:cNvPr>
        <xdr:cNvSpPr txBox="1"/>
      </xdr:nvSpPr>
      <xdr:spPr>
        <a:xfrm>
          <a:off x="1569484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24" name="直線コネクタ 723">
          <a:extLst>
            <a:ext uri="{FF2B5EF4-FFF2-40B4-BE49-F238E27FC236}">
              <a16:creationId xmlns:a16="http://schemas.microsoft.com/office/drawing/2014/main" id="{422A113F-E708-43C4-94DA-74AC9809A456}"/>
            </a:ext>
          </a:extLst>
        </xdr:cNvPr>
        <xdr:cNvCxnSpPr/>
      </xdr:nvCxnSpPr>
      <xdr:spPr>
        <a:xfrm>
          <a:off x="1609344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25" name="テキスト ボックス 724">
          <a:extLst>
            <a:ext uri="{FF2B5EF4-FFF2-40B4-BE49-F238E27FC236}">
              <a16:creationId xmlns:a16="http://schemas.microsoft.com/office/drawing/2014/main" id="{B44434AF-AC9A-4A31-8CB7-396CF8B299C5}"/>
            </a:ext>
          </a:extLst>
        </xdr:cNvPr>
        <xdr:cNvSpPr txBox="1"/>
      </xdr:nvSpPr>
      <xdr:spPr>
        <a:xfrm>
          <a:off x="1569484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26" name="直線コネクタ 725">
          <a:extLst>
            <a:ext uri="{FF2B5EF4-FFF2-40B4-BE49-F238E27FC236}">
              <a16:creationId xmlns:a16="http://schemas.microsoft.com/office/drawing/2014/main" id="{C44DDAD0-FD9C-4C5F-847F-8AD1EB1BFF9D}"/>
            </a:ext>
          </a:extLst>
        </xdr:cNvPr>
        <xdr:cNvCxnSpPr/>
      </xdr:nvCxnSpPr>
      <xdr:spPr>
        <a:xfrm>
          <a:off x="1609344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27" name="テキスト ボックス 726">
          <a:extLst>
            <a:ext uri="{FF2B5EF4-FFF2-40B4-BE49-F238E27FC236}">
              <a16:creationId xmlns:a16="http://schemas.microsoft.com/office/drawing/2014/main" id="{4CBEE982-C6FA-4FB6-AEBE-2908FE378A40}"/>
            </a:ext>
          </a:extLst>
        </xdr:cNvPr>
        <xdr:cNvSpPr txBox="1"/>
      </xdr:nvSpPr>
      <xdr:spPr>
        <a:xfrm>
          <a:off x="1569484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28" name="直線コネクタ 727">
          <a:extLst>
            <a:ext uri="{FF2B5EF4-FFF2-40B4-BE49-F238E27FC236}">
              <a16:creationId xmlns:a16="http://schemas.microsoft.com/office/drawing/2014/main" id="{A7ED82EF-5041-4DB2-8F04-C5C7E86019A5}"/>
            </a:ext>
          </a:extLst>
        </xdr:cNvPr>
        <xdr:cNvCxnSpPr/>
      </xdr:nvCxnSpPr>
      <xdr:spPr>
        <a:xfrm>
          <a:off x="1609344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29" name="テキスト ボックス 728">
          <a:extLst>
            <a:ext uri="{FF2B5EF4-FFF2-40B4-BE49-F238E27FC236}">
              <a16:creationId xmlns:a16="http://schemas.microsoft.com/office/drawing/2014/main" id="{ED80C989-EB85-44AD-9219-81799FF7D036}"/>
            </a:ext>
          </a:extLst>
        </xdr:cNvPr>
        <xdr:cNvSpPr txBox="1"/>
      </xdr:nvSpPr>
      <xdr:spPr>
        <a:xfrm>
          <a:off x="1569484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0" name="直線コネクタ 729">
          <a:extLst>
            <a:ext uri="{FF2B5EF4-FFF2-40B4-BE49-F238E27FC236}">
              <a16:creationId xmlns:a16="http://schemas.microsoft.com/office/drawing/2014/main" id="{D87A24FD-B38A-476A-B29C-4A5BA38CA6BC}"/>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31" name="テキスト ボックス 730">
          <a:extLst>
            <a:ext uri="{FF2B5EF4-FFF2-40B4-BE49-F238E27FC236}">
              <a16:creationId xmlns:a16="http://schemas.microsoft.com/office/drawing/2014/main" id="{90A74D9C-27BF-4F1E-8D37-2BF64950889A}"/>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32" name="【児童館】&#10;一人当たり面積グラフ枠">
          <a:extLst>
            <a:ext uri="{FF2B5EF4-FFF2-40B4-BE49-F238E27FC236}">
              <a16:creationId xmlns:a16="http://schemas.microsoft.com/office/drawing/2014/main" id="{141D4E3A-E572-458B-BD92-05C838CE3646}"/>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85</xdr:row>
      <xdr:rowOff>140970</xdr:rowOff>
    </xdr:to>
    <xdr:cxnSp macro="">
      <xdr:nvCxnSpPr>
        <xdr:cNvPr id="733" name="直線コネクタ 732">
          <a:extLst>
            <a:ext uri="{FF2B5EF4-FFF2-40B4-BE49-F238E27FC236}">
              <a16:creationId xmlns:a16="http://schemas.microsoft.com/office/drawing/2014/main" id="{46CD333D-402C-426E-A64D-0A4B8AE3C843}"/>
            </a:ext>
          </a:extLst>
        </xdr:cNvPr>
        <xdr:cNvCxnSpPr/>
      </xdr:nvCxnSpPr>
      <xdr:spPr>
        <a:xfrm flipV="1">
          <a:off x="19509104" y="12980669"/>
          <a:ext cx="0" cy="1409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734" name="【児童館】&#10;一人当たり面積最小値テキスト">
          <a:extLst>
            <a:ext uri="{FF2B5EF4-FFF2-40B4-BE49-F238E27FC236}">
              <a16:creationId xmlns:a16="http://schemas.microsoft.com/office/drawing/2014/main" id="{BDF374BB-F0F0-496D-9417-C3AE052B8A8D}"/>
            </a:ext>
          </a:extLst>
        </xdr:cNvPr>
        <xdr:cNvSpPr txBox="1"/>
      </xdr:nvSpPr>
      <xdr:spPr>
        <a:xfrm>
          <a:off x="19547840" y="1439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735" name="直線コネクタ 734">
          <a:extLst>
            <a:ext uri="{FF2B5EF4-FFF2-40B4-BE49-F238E27FC236}">
              <a16:creationId xmlns:a16="http://schemas.microsoft.com/office/drawing/2014/main" id="{8AF37AC2-8A9C-4D46-B3A1-31CB4D8D1900}"/>
            </a:ext>
          </a:extLst>
        </xdr:cNvPr>
        <xdr:cNvCxnSpPr/>
      </xdr:nvCxnSpPr>
      <xdr:spPr>
        <a:xfrm>
          <a:off x="19443700" y="143903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736" name="【児童館】&#10;一人当たり面積最大値テキスト">
          <a:extLst>
            <a:ext uri="{FF2B5EF4-FFF2-40B4-BE49-F238E27FC236}">
              <a16:creationId xmlns:a16="http://schemas.microsoft.com/office/drawing/2014/main" id="{D19F94EB-5879-48CB-A864-2C11E51970EC}"/>
            </a:ext>
          </a:extLst>
        </xdr:cNvPr>
        <xdr:cNvSpPr txBox="1"/>
      </xdr:nvSpPr>
      <xdr:spPr>
        <a:xfrm>
          <a:off x="19547840" y="12759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737" name="直線コネクタ 736">
          <a:extLst>
            <a:ext uri="{FF2B5EF4-FFF2-40B4-BE49-F238E27FC236}">
              <a16:creationId xmlns:a16="http://schemas.microsoft.com/office/drawing/2014/main" id="{7F4F48C0-1D36-4ADF-9377-6F75EB249300}"/>
            </a:ext>
          </a:extLst>
        </xdr:cNvPr>
        <xdr:cNvCxnSpPr/>
      </xdr:nvCxnSpPr>
      <xdr:spPr>
        <a:xfrm>
          <a:off x="19443700" y="129806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57166</xdr:rowOff>
    </xdr:from>
    <xdr:ext cx="469744" cy="259045"/>
    <xdr:sp macro="" textlink="">
      <xdr:nvSpPr>
        <xdr:cNvPr id="738" name="【児童館】&#10;一人当たり面積平均値テキスト">
          <a:extLst>
            <a:ext uri="{FF2B5EF4-FFF2-40B4-BE49-F238E27FC236}">
              <a16:creationId xmlns:a16="http://schemas.microsoft.com/office/drawing/2014/main" id="{FA49FD5D-3008-4C22-863F-EDCE4B7AFAE0}"/>
            </a:ext>
          </a:extLst>
        </xdr:cNvPr>
        <xdr:cNvSpPr txBox="1"/>
      </xdr:nvSpPr>
      <xdr:spPr>
        <a:xfrm>
          <a:off x="19547840" y="138036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78739</xdr:rowOff>
    </xdr:from>
    <xdr:to>
      <xdr:col>116</xdr:col>
      <xdr:colOff>114300</xdr:colOff>
      <xdr:row>83</xdr:row>
      <xdr:rowOff>8889</xdr:rowOff>
    </xdr:to>
    <xdr:sp macro="" textlink="">
      <xdr:nvSpPr>
        <xdr:cNvPr id="739" name="フローチャート: 判断 738">
          <a:extLst>
            <a:ext uri="{FF2B5EF4-FFF2-40B4-BE49-F238E27FC236}">
              <a16:creationId xmlns:a16="http://schemas.microsoft.com/office/drawing/2014/main" id="{C1318AEE-3BC7-483A-8C15-E9E506AFBA6F}"/>
            </a:ext>
          </a:extLst>
        </xdr:cNvPr>
        <xdr:cNvSpPr/>
      </xdr:nvSpPr>
      <xdr:spPr>
        <a:xfrm>
          <a:off x="19458940" y="1382521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55880</xdr:rowOff>
    </xdr:from>
    <xdr:to>
      <xdr:col>112</xdr:col>
      <xdr:colOff>38100</xdr:colOff>
      <xdr:row>82</xdr:row>
      <xdr:rowOff>157480</xdr:rowOff>
    </xdr:to>
    <xdr:sp macro="" textlink="">
      <xdr:nvSpPr>
        <xdr:cNvPr id="740" name="フローチャート: 判断 739">
          <a:extLst>
            <a:ext uri="{FF2B5EF4-FFF2-40B4-BE49-F238E27FC236}">
              <a16:creationId xmlns:a16="http://schemas.microsoft.com/office/drawing/2014/main" id="{0EFC4316-33CE-4AE3-9889-A82ABD71430C}"/>
            </a:ext>
          </a:extLst>
        </xdr:cNvPr>
        <xdr:cNvSpPr/>
      </xdr:nvSpPr>
      <xdr:spPr>
        <a:xfrm>
          <a:off x="18735040" y="1380236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78739</xdr:rowOff>
    </xdr:from>
    <xdr:to>
      <xdr:col>107</xdr:col>
      <xdr:colOff>101600</xdr:colOff>
      <xdr:row>83</xdr:row>
      <xdr:rowOff>8889</xdr:rowOff>
    </xdr:to>
    <xdr:sp macro="" textlink="">
      <xdr:nvSpPr>
        <xdr:cNvPr id="741" name="フローチャート: 判断 740">
          <a:extLst>
            <a:ext uri="{FF2B5EF4-FFF2-40B4-BE49-F238E27FC236}">
              <a16:creationId xmlns:a16="http://schemas.microsoft.com/office/drawing/2014/main" id="{DDBF6D2C-C77D-433F-B368-A480F392034A}"/>
            </a:ext>
          </a:extLst>
        </xdr:cNvPr>
        <xdr:cNvSpPr/>
      </xdr:nvSpPr>
      <xdr:spPr>
        <a:xfrm>
          <a:off x="17937480" y="1382521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147320</xdr:rowOff>
    </xdr:from>
    <xdr:to>
      <xdr:col>102</xdr:col>
      <xdr:colOff>165100</xdr:colOff>
      <xdr:row>83</xdr:row>
      <xdr:rowOff>77470</xdr:rowOff>
    </xdr:to>
    <xdr:sp macro="" textlink="">
      <xdr:nvSpPr>
        <xdr:cNvPr id="742" name="フローチャート: 判断 741">
          <a:extLst>
            <a:ext uri="{FF2B5EF4-FFF2-40B4-BE49-F238E27FC236}">
              <a16:creationId xmlns:a16="http://schemas.microsoft.com/office/drawing/2014/main" id="{A7536DCC-AF7A-49CF-9091-7A80BC606985}"/>
            </a:ext>
          </a:extLst>
        </xdr:cNvPr>
        <xdr:cNvSpPr/>
      </xdr:nvSpPr>
      <xdr:spPr>
        <a:xfrm>
          <a:off x="17162780" y="138938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43" name="テキスト ボックス 742">
          <a:extLst>
            <a:ext uri="{FF2B5EF4-FFF2-40B4-BE49-F238E27FC236}">
              <a16:creationId xmlns:a16="http://schemas.microsoft.com/office/drawing/2014/main" id="{36697A9F-829B-487F-A8C2-F89216166B9E}"/>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44" name="テキスト ボックス 743">
          <a:extLst>
            <a:ext uri="{FF2B5EF4-FFF2-40B4-BE49-F238E27FC236}">
              <a16:creationId xmlns:a16="http://schemas.microsoft.com/office/drawing/2014/main" id="{37B3CDB0-599B-4C1C-BCFC-222F56DDD3D0}"/>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45" name="テキスト ボックス 744">
          <a:extLst>
            <a:ext uri="{FF2B5EF4-FFF2-40B4-BE49-F238E27FC236}">
              <a16:creationId xmlns:a16="http://schemas.microsoft.com/office/drawing/2014/main" id="{531603B8-622F-445A-B1D9-57B515ABD2D4}"/>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46" name="テキスト ボックス 745">
          <a:extLst>
            <a:ext uri="{FF2B5EF4-FFF2-40B4-BE49-F238E27FC236}">
              <a16:creationId xmlns:a16="http://schemas.microsoft.com/office/drawing/2014/main" id="{6AA3B989-E661-4218-B38C-B6124C1BDB73}"/>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47" name="テキスト ボックス 746">
          <a:extLst>
            <a:ext uri="{FF2B5EF4-FFF2-40B4-BE49-F238E27FC236}">
              <a16:creationId xmlns:a16="http://schemas.microsoft.com/office/drawing/2014/main" id="{60FF3229-975A-4C71-A1BA-2FDBE5BF3984}"/>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67311</xdr:rowOff>
    </xdr:from>
    <xdr:to>
      <xdr:col>116</xdr:col>
      <xdr:colOff>114300</xdr:colOff>
      <xdr:row>81</xdr:row>
      <xdr:rowOff>168911</xdr:rowOff>
    </xdr:to>
    <xdr:sp macro="" textlink="">
      <xdr:nvSpPr>
        <xdr:cNvPr id="748" name="楕円 747">
          <a:extLst>
            <a:ext uri="{FF2B5EF4-FFF2-40B4-BE49-F238E27FC236}">
              <a16:creationId xmlns:a16="http://schemas.microsoft.com/office/drawing/2014/main" id="{60115E50-FA3C-4F6C-B35C-9F3AF52EF6D6}"/>
            </a:ext>
          </a:extLst>
        </xdr:cNvPr>
        <xdr:cNvSpPr/>
      </xdr:nvSpPr>
      <xdr:spPr>
        <a:xfrm>
          <a:off x="19458940" y="13646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90188</xdr:rowOff>
    </xdr:from>
    <xdr:ext cx="469744" cy="259045"/>
    <xdr:sp macro="" textlink="">
      <xdr:nvSpPr>
        <xdr:cNvPr id="749" name="【児童館】&#10;一人当たり面積該当値テキスト">
          <a:extLst>
            <a:ext uri="{FF2B5EF4-FFF2-40B4-BE49-F238E27FC236}">
              <a16:creationId xmlns:a16="http://schemas.microsoft.com/office/drawing/2014/main" id="{87F79F0C-02A5-43CE-B975-77DF8D39F52E}"/>
            </a:ext>
          </a:extLst>
        </xdr:cNvPr>
        <xdr:cNvSpPr txBox="1"/>
      </xdr:nvSpPr>
      <xdr:spPr>
        <a:xfrm>
          <a:off x="19547840" y="13501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67311</xdr:rowOff>
    </xdr:from>
    <xdr:to>
      <xdr:col>112</xdr:col>
      <xdr:colOff>38100</xdr:colOff>
      <xdr:row>81</xdr:row>
      <xdr:rowOff>168911</xdr:rowOff>
    </xdr:to>
    <xdr:sp macro="" textlink="">
      <xdr:nvSpPr>
        <xdr:cNvPr id="750" name="楕円 749">
          <a:extLst>
            <a:ext uri="{FF2B5EF4-FFF2-40B4-BE49-F238E27FC236}">
              <a16:creationId xmlns:a16="http://schemas.microsoft.com/office/drawing/2014/main" id="{03782E8B-EACE-4868-B730-79CB1A9A4BC4}"/>
            </a:ext>
          </a:extLst>
        </xdr:cNvPr>
        <xdr:cNvSpPr/>
      </xdr:nvSpPr>
      <xdr:spPr>
        <a:xfrm>
          <a:off x="18735040" y="1364615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118111</xdr:rowOff>
    </xdr:from>
    <xdr:to>
      <xdr:col>116</xdr:col>
      <xdr:colOff>63500</xdr:colOff>
      <xdr:row>81</xdr:row>
      <xdr:rowOff>118111</xdr:rowOff>
    </xdr:to>
    <xdr:cxnSp macro="">
      <xdr:nvCxnSpPr>
        <xdr:cNvPr id="751" name="直線コネクタ 750">
          <a:extLst>
            <a:ext uri="{FF2B5EF4-FFF2-40B4-BE49-F238E27FC236}">
              <a16:creationId xmlns:a16="http://schemas.microsoft.com/office/drawing/2014/main" id="{8FFB3A07-7D66-4F84-B756-799F822E753E}"/>
            </a:ext>
          </a:extLst>
        </xdr:cNvPr>
        <xdr:cNvCxnSpPr/>
      </xdr:nvCxnSpPr>
      <xdr:spPr>
        <a:xfrm>
          <a:off x="18778220" y="13696951"/>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90170</xdr:rowOff>
    </xdr:from>
    <xdr:to>
      <xdr:col>107</xdr:col>
      <xdr:colOff>101600</xdr:colOff>
      <xdr:row>82</xdr:row>
      <xdr:rowOff>20320</xdr:rowOff>
    </xdr:to>
    <xdr:sp macro="" textlink="">
      <xdr:nvSpPr>
        <xdr:cNvPr id="752" name="楕円 751">
          <a:extLst>
            <a:ext uri="{FF2B5EF4-FFF2-40B4-BE49-F238E27FC236}">
              <a16:creationId xmlns:a16="http://schemas.microsoft.com/office/drawing/2014/main" id="{65B4C9DB-35B3-4CFE-9830-F92EEB62CE77}"/>
            </a:ext>
          </a:extLst>
        </xdr:cNvPr>
        <xdr:cNvSpPr/>
      </xdr:nvSpPr>
      <xdr:spPr>
        <a:xfrm>
          <a:off x="17937480" y="136690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118111</xdr:rowOff>
    </xdr:from>
    <xdr:to>
      <xdr:col>111</xdr:col>
      <xdr:colOff>177800</xdr:colOff>
      <xdr:row>81</xdr:row>
      <xdr:rowOff>140970</xdr:rowOff>
    </xdr:to>
    <xdr:cxnSp macro="">
      <xdr:nvCxnSpPr>
        <xdr:cNvPr id="753" name="直線コネクタ 752">
          <a:extLst>
            <a:ext uri="{FF2B5EF4-FFF2-40B4-BE49-F238E27FC236}">
              <a16:creationId xmlns:a16="http://schemas.microsoft.com/office/drawing/2014/main" id="{06A9B71B-B538-424B-86AD-30487DAF42C7}"/>
            </a:ext>
          </a:extLst>
        </xdr:cNvPr>
        <xdr:cNvCxnSpPr/>
      </xdr:nvCxnSpPr>
      <xdr:spPr>
        <a:xfrm flipV="1">
          <a:off x="17988280" y="13696951"/>
          <a:ext cx="78994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113030</xdr:rowOff>
    </xdr:from>
    <xdr:to>
      <xdr:col>102</xdr:col>
      <xdr:colOff>165100</xdr:colOff>
      <xdr:row>82</xdr:row>
      <xdr:rowOff>43180</xdr:rowOff>
    </xdr:to>
    <xdr:sp macro="" textlink="">
      <xdr:nvSpPr>
        <xdr:cNvPr id="754" name="楕円 753">
          <a:extLst>
            <a:ext uri="{FF2B5EF4-FFF2-40B4-BE49-F238E27FC236}">
              <a16:creationId xmlns:a16="http://schemas.microsoft.com/office/drawing/2014/main" id="{6DEE4F67-05AF-462D-8761-BD1DF0F1748E}"/>
            </a:ext>
          </a:extLst>
        </xdr:cNvPr>
        <xdr:cNvSpPr/>
      </xdr:nvSpPr>
      <xdr:spPr>
        <a:xfrm>
          <a:off x="17162780" y="136918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140970</xdr:rowOff>
    </xdr:from>
    <xdr:to>
      <xdr:col>107</xdr:col>
      <xdr:colOff>50800</xdr:colOff>
      <xdr:row>81</xdr:row>
      <xdr:rowOff>163830</xdr:rowOff>
    </xdr:to>
    <xdr:cxnSp macro="">
      <xdr:nvCxnSpPr>
        <xdr:cNvPr id="755" name="直線コネクタ 754">
          <a:extLst>
            <a:ext uri="{FF2B5EF4-FFF2-40B4-BE49-F238E27FC236}">
              <a16:creationId xmlns:a16="http://schemas.microsoft.com/office/drawing/2014/main" id="{A9DFB21D-935F-497C-8042-41DC2CB847D0}"/>
            </a:ext>
          </a:extLst>
        </xdr:cNvPr>
        <xdr:cNvCxnSpPr/>
      </xdr:nvCxnSpPr>
      <xdr:spPr>
        <a:xfrm flipV="1">
          <a:off x="17213580" y="13719810"/>
          <a:ext cx="7747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148607</xdr:rowOff>
    </xdr:from>
    <xdr:ext cx="469744" cy="259045"/>
    <xdr:sp macro="" textlink="">
      <xdr:nvSpPr>
        <xdr:cNvPr id="756" name="n_1aveValue【児童館】&#10;一人当たり面積">
          <a:extLst>
            <a:ext uri="{FF2B5EF4-FFF2-40B4-BE49-F238E27FC236}">
              <a16:creationId xmlns:a16="http://schemas.microsoft.com/office/drawing/2014/main" id="{B420C562-F212-4802-AD4D-5286361EB09C}"/>
            </a:ext>
          </a:extLst>
        </xdr:cNvPr>
        <xdr:cNvSpPr txBox="1"/>
      </xdr:nvSpPr>
      <xdr:spPr>
        <a:xfrm>
          <a:off x="18561127" y="13895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16</xdr:rowOff>
    </xdr:from>
    <xdr:ext cx="469744" cy="259045"/>
    <xdr:sp macro="" textlink="">
      <xdr:nvSpPr>
        <xdr:cNvPr id="757" name="n_2aveValue【児童館】&#10;一人当たり面積">
          <a:extLst>
            <a:ext uri="{FF2B5EF4-FFF2-40B4-BE49-F238E27FC236}">
              <a16:creationId xmlns:a16="http://schemas.microsoft.com/office/drawing/2014/main" id="{CE882931-0DA0-4291-B854-815219FC52D0}"/>
            </a:ext>
          </a:extLst>
        </xdr:cNvPr>
        <xdr:cNvSpPr txBox="1"/>
      </xdr:nvSpPr>
      <xdr:spPr>
        <a:xfrm>
          <a:off x="17776267" y="13914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68597</xdr:rowOff>
    </xdr:from>
    <xdr:ext cx="469744" cy="259045"/>
    <xdr:sp macro="" textlink="">
      <xdr:nvSpPr>
        <xdr:cNvPr id="758" name="n_3aveValue【児童館】&#10;一人当たり面積">
          <a:extLst>
            <a:ext uri="{FF2B5EF4-FFF2-40B4-BE49-F238E27FC236}">
              <a16:creationId xmlns:a16="http://schemas.microsoft.com/office/drawing/2014/main" id="{3F9E7F03-A48B-42AF-96F2-DDD42EFFCC81}"/>
            </a:ext>
          </a:extLst>
        </xdr:cNvPr>
        <xdr:cNvSpPr txBox="1"/>
      </xdr:nvSpPr>
      <xdr:spPr>
        <a:xfrm>
          <a:off x="17001567" y="1398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13988</xdr:rowOff>
    </xdr:from>
    <xdr:ext cx="469744" cy="259045"/>
    <xdr:sp macro="" textlink="">
      <xdr:nvSpPr>
        <xdr:cNvPr id="759" name="n_1mainValue【児童館】&#10;一人当たり面積">
          <a:extLst>
            <a:ext uri="{FF2B5EF4-FFF2-40B4-BE49-F238E27FC236}">
              <a16:creationId xmlns:a16="http://schemas.microsoft.com/office/drawing/2014/main" id="{DC950EEB-6C12-4375-B16E-18572F885E42}"/>
            </a:ext>
          </a:extLst>
        </xdr:cNvPr>
        <xdr:cNvSpPr txBox="1"/>
      </xdr:nvSpPr>
      <xdr:spPr>
        <a:xfrm>
          <a:off x="18561127" y="1342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36847</xdr:rowOff>
    </xdr:from>
    <xdr:ext cx="469744" cy="259045"/>
    <xdr:sp macro="" textlink="">
      <xdr:nvSpPr>
        <xdr:cNvPr id="760" name="n_2mainValue【児童館】&#10;一人当たり面積">
          <a:extLst>
            <a:ext uri="{FF2B5EF4-FFF2-40B4-BE49-F238E27FC236}">
              <a16:creationId xmlns:a16="http://schemas.microsoft.com/office/drawing/2014/main" id="{50BA3C92-A50A-40F5-8813-DD33267332F4}"/>
            </a:ext>
          </a:extLst>
        </xdr:cNvPr>
        <xdr:cNvSpPr txBox="1"/>
      </xdr:nvSpPr>
      <xdr:spPr>
        <a:xfrm>
          <a:off x="17776267" y="1344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59707</xdr:rowOff>
    </xdr:from>
    <xdr:ext cx="469744" cy="259045"/>
    <xdr:sp macro="" textlink="">
      <xdr:nvSpPr>
        <xdr:cNvPr id="761" name="n_3mainValue【児童館】&#10;一人当たり面積">
          <a:extLst>
            <a:ext uri="{FF2B5EF4-FFF2-40B4-BE49-F238E27FC236}">
              <a16:creationId xmlns:a16="http://schemas.microsoft.com/office/drawing/2014/main" id="{10BBD998-80CB-4F8F-AB2E-ADB141052071}"/>
            </a:ext>
          </a:extLst>
        </xdr:cNvPr>
        <xdr:cNvSpPr txBox="1"/>
      </xdr:nvSpPr>
      <xdr:spPr>
        <a:xfrm>
          <a:off x="17001567" y="1347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62" name="正方形/長方形 761">
          <a:extLst>
            <a:ext uri="{FF2B5EF4-FFF2-40B4-BE49-F238E27FC236}">
              <a16:creationId xmlns:a16="http://schemas.microsoft.com/office/drawing/2014/main" id="{1A484538-1939-4C4C-A5A9-E2DFC8981896}"/>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63" name="正方形/長方形 762">
          <a:extLst>
            <a:ext uri="{FF2B5EF4-FFF2-40B4-BE49-F238E27FC236}">
              <a16:creationId xmlns:a16="http://schemas.microsoft.com/office/drawing/2014/main" id="{B37F999D-99E4-4771-9B51-5A496EFA4F96}"/>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64" name="正方形/長方形 763">
          <a:extLst>
            <a:ext uri="{FF2B5EF4-FFF2-40B4-BE49-F238E27FC236}">
              <a16:creationId xmlns:a16="http://schemas.microsoft.com/office/drawing/2014/main" id="{7FD730D2-3C6A-44CC-93F2-1B732126AAA6}"/>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65" name="正方形/長方形 764">
          <a:extLst>
            <a:ext uri="{FF2B5EF4-FFF2-40B4-BE49-F238E27FC236}">
              <a16:creationId xmlns:a16="http://schemas.microsoft.com/office/drawing/2014/main" id="{6188BB61-79C7-42CF-993D-20EE1F219BC6}"/>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66" name="正方形/長方形 765">
          <a:extLst>
            <a:ext uri="{FF2B5EF4-FFF2-40B4-BE49-F238E27FC236}">
              <a16:creationId xmlns:a16="http://schemas.microsoft.com/office/drawing/2014/main" id="{84075A77-153A-4686-A15F-BD163D140684}"/>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67" name="正方形/長方形 766">
          <a:extLst>
            <a:ext uri="{FF2B5EF4-FFF2-40B4-BE49-F238E27FC236}">
              <a16:creationId xmlns:a16="http://schemas.microsoft.com/office/drawing/2014/main" id="{B7798A66-202C-4293-AA65-632ECF1BF9E0}"/>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68" name="正方形/長方形 767">
          <a:extLst>
            <a:ext uri="{FF2B5EF4-FFF2-40B4-BE49-F238E27FC236}">
              <a16:creationId xmlns:a16="http://schemas.microsoft.com/office/drawing/2014/main" id="{DB02A095-507B-47BB-8B88-B0354BA3C5FA}"/>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9" name="正方形/長方形 768">
          <a:extLst>
            <a:ext uri="{FF2B5EF4-FFF2-40B4-BE49-F238E27FC236}">
              <a16:creationId xmlns:a16="http://schemas.microsoft.com/office/drawing/2014/main" id="{E18E1123-1D2D-4687-94A0-C1A95C9DDF6B}"/>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70" name="テキスト ボックス 769">
          <a:extLst>
            <a:ext uri="{FF2B5EF4-FFF2-40B4-BE49-F238E27FC236}">
              <a16:creationId xmlns:a16="http://schemas.microsoft.com/office/drawing/2014/main" id="{FE0587B4-9B30-46ED-B008-6039FD145D6A}"/>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71" name="直線コネクタ 770">
          <a:extLst>
            <a:ext uri="{FF2B5EF4-FFF2-40B4-BE49-F238E27FC236}">
              <a16:creationId xmlns:a16="http://schemas.microsoft.com/office/drawing/2014/main" id="{0C4070C1-51C7-4DB5-AA32-B2C01D6DAFE8}"/>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772" name="テキスト ボックス 771">
          <a:extLst>
            <a:ext uri="{FF2B5EF4-FFF2-40B4-BE49-F238E27FC236}">
              <a16:creationId xmlns:a16="http://schemas.microsoft.com/office/drawing/2014/main" id="{47E730CB-2CBF-4F2C-817A-8C602CF0413F}"/>
            </a:ext>
          </a:extLst>
        </xdr:cNvPr>
        <xdr:cNvSpPr txBox="1"/>
      </xdr:nvSpPr>
      <xdr:spPr>
        <a:xfrm>
          <a:off x="10666881" y="184886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73" name="直線コネクタ 772">
          <a:extLst>
            <a:ext uri="{FF2B5EF4-FFF2-40B4-BE49-F238E27FC236}">
              <a16:creationId xmlns:a16="http://schemas.microsoft.com/office/drawing/2014/main" id="{F4C4F980-1333-4646-B3F6-7DC50EA5E7CB}"/>
            </a:ext>
          </a:extLst>
        </xdr:cNvPr>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74" name="テキスト ボックス 773">
          <a:extLst>
            <a:ext uri="{FF2B5EF4-FFF2-40B4-BE49-F238E27FC236}">
              <a16:creationId xmlns:a16="http://schemas.microsoft.com/office/drawing/2014/main" id="{86771A0D-7916-4250-A021-0C2342AC3B0A}"/>
            </a:ext>
          </a:extLst>
        </xdr:cNvPr>
        <xdr:cNvSpPr txBox="1"/>
      </xdr:nvSpPr>
      <xdr:spPr>
        <a:xfrm>
          <a:off x="10602761" y="181152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75" name="直線コネクタ 774">
          <a:extLst>
            <a:ext uri="{FF2B5EF4-FFF2-40B4-BE49-F238E27FC236}">
              <a16:creationId xmlns:a16="http://schemas.microsoft.com/office/drawing/2014/main" id="{7F76AF7C-2072-4BFF-A11B-F69ACC147745}"/>
            </a:ext>
          </a:extLst>
        </xdr:cNvPr>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76" name="テキスト ボックス 775">
          <a:extLst>
            <a:ext uri="{FF2B5EF4-FFF2-40B4-BE49-F238E27FC236}">
              <a16:creationId xmlns:a16="http://schemas.microsoft.com/office/drawing/2014/main" id="{0F8AAFFE-AE68-4CAC-A19F-FE17A5C0BE6F}"/>
            </a:ext>
          </a:extLst>
        </xdr:cNvPr>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77" name="直線コネクタ 776">
          <a:extLst>
            <a:ext uri="{FF2B5EF4-FFF2-40B4-BE49-F238E27FC236}">
              <a16:creationId xmlns:a16="http://schemas.microsoft.com/office/drawing/2014/main" id="{69F7AAB3-D9AF-4D9D-98FE-2CAAFB366BEC}"/>
            </a:ext>
          </a:extLst>
        </xdr:cNvPr>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78" name="テキスト ボックス 777">
          <a:extLst>
            <a:ext uri="{FF2B5EF4-FFF2-40B4-BE49-F238E27FC236}">
              <a16:creationId xmlns:a16="http://schemas.microsoft.com/office/drawing/2014/main" id="{5040002C-1383-4B10-8503-1BF85D8F0102}"/>
            </a:ext>
          </a:extLst>
        </xdr:cNvPr>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79" name="直線コネクタ 778">
          <a:extLst>
            <a:ext uri="{FF2B5EF4-FFF2-40B4-BE49-F238E27FC236}">
              <a16:creationId xmlns:a16="http://schemas.microsoft.com/office/drawing/2014/main" id="{11FD9413-18DE-4CC0-AD91-DF4C8505591F}"/>
            </a:ext>
          </a:extLst>
        </xdr:cNvPr>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80" name="テキスト ボックス 779">
          <a:extLst>
            <a:ext uri="{FF2B5EF4-FFF2-40B4-BE49-F238E27FC236}">
              <a16:creationId xmlns:a16="http://schemas.microsoft.com/office/drawing/2014/main" id="{7B36C1D9-0113-4A4B-8172-9BEF3BA4CC28}"/>
            </a:ext>
          </a:extLst>
        </xdr:cNvPr>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81" name="直線コネクタ 780">
          <a:extLst>
            <a:ext uri="{FF2B5EF4-FFF2-40B4-BE49-F238E27FC236}">
              <a16:creationId xmlns:a16="http://schemas.microsoft.com/office/drawing/2014/main" id="{1429A5DA-060A-43C7-A88A-890EC19E711D}"/>
            </a:ext>
          </a:extLst>
        </xdr:cNvPr>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82" name="テキスト ボックス 781">
          <a:extLst>
            <a:ext uri="{FF2B5EF4-FFF2-40B4-BE49-F238E27FC236}">
              <a16:creationId xmlns:a16="http://schemas.microsoft.com/office/drawing/2014/main" id="{07D791EE-8BAE-420C-A41E-F6824F7A1376}"/>
            </a:ext>
          </a:extLst>
        </xdr:cNvPr>
        <xdr:cNvSpPr txBox="1"/>
      </xdr:nvSpPr>
      <xdr:spPr>
        <a:xfrm>
          <a:off x="1056150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83" name="直線コネクタ 782">
          <a:extLst>
            <a:ext uri="{FF2B5EF4-FFF2-40B4-BE49-F238E27FC236}">
              <a16:creationId xmlns:a16="http://schemas.microsoft.com/office/drawing/2014/main" id="{F8AE02C2-B0C0-44A7-A2C0-F19C3E518242}"/>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84" name="テキスト ボックス 783">
          <a:extLst>
            <a:ext uri="{FF2B5EF4-FFF2-40B4-BE49-F238E27FC236}">
              <a16:creationId xmlns:a16="http://schemas.microsoft.com/office/drawing/2014/main" id="{67CB518C-9B45-431A-9474-D02812E81F66}"/>
            </a:ext>
          </a:extLst>
        </xdr:cNvPr>
        <xdr:cNvSpPr txBox="1"/>
      </xdr:nvSpPr>
      <xdr:spPr>
        <a:xfrm>
          <a:off x="105615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85" name="【公民館】&#10;有形固定資産減価償却率グラフ枠">
          <a:extLst>
            <a:ext uri="{FF2B5EF4-FFF2-40B4-BE49-F238E27FC236}">
              <a16:creationId xmlns:a16="http://schemas.microsoft.com/office/drawing/2014/main" id="{C2BDD719-34F3-4F67-AD34-A3173827EE1B}"/>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110489</xdr:rowOff>
    </xdr:from>
    <xdr:to>
      <xdr:col>85</xdr:col>
      <xdr:colOff>126364</xdr:colOff>
      <xdr:row>108</xdr:row>
      <xdr:rowOff>146686</xdr:rowOff>
    </xdr:to>
    <xdr:cxnSp macro="">
      <xdr:nvCxnSpPr>
        <xdr:cNvPr id="786" name="直線コネクタ 785">
          <a:extLst>
            <a:ext uri="{FF2B5EF4-FFF2-40B4-BE49-F238E27FC236}">
              <a16:creationId xmlns:a16="http://schemas.microsoft.com/office/drawing/2014/main" id="{9321E9A6-B14F-4229-B258-73AC4E9F1284}"/>
            </a:ext>
          </a:extLst>
        </xdr:cNvPr>
        <xdr:cNvCxnSpPr/>
      </xdr:nvCxnSpPr>
      <xdr:spPr>
        <a:xfrm flipV="1">
          <a:off x="14375764" y="16874489"/>
          <a:ext cx="0" cy="1377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150513</xdr:rowOff>
    </xdr:from>
    <xdr:ext cx="405111" cy="259045"/>
    <xdr:sp macro="" textlink="">
      <xdr:nvSpPr>
        <xdr:cNvPr id="787" name="【公民館】&#10;有形固定資産減価償却率最小値テキスト">
          <a:extLst>
            <a:ext uri="{FF2B5EF4-FFF2-40B4-BE49-F238E27FC236}">
              <a16:creationId xmlns:a16="http://schemas.microsoft.com/office/drawing/2014/main" id="{1185A6C3-6EDB-4F00-BC1F-798ACD918B71}"/>
            </a:ext>
          </a:extLst>
        </xdr:cNvPr>
        <xdr:cNvSpPr txBox="1"/>
      </xdr:nvSpPr>
      <xdr:spPr>
        <a:xfrm>
          <a:off x="14414500" y="18255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146686</xdr:rowOff>
    </xdr:from>
    <xdr:to>
      <xdr:col>86</xdr:col>
      <xdr:colOff>25400</xdr:colOff>
      <xdr:row>108</xdr:row>
      <xdr:rowOff>146686</xdr:rowOff>
    </xdr:to>
    <xdr:cxnSp macro="">
      <xdr:nvCxnSpPr>
        <xdr:cNvPr id="788" name="直線コネクタ 787">
          <a:extLst>
            <a:ext uri="{FF2B5EF4-FFF2-40B4-BE49-F238E27FC236}">
              <a16:creationId xmlns:a16="http://schemas.microsoft.com/office/drawing/2014/main" id="{D95E7B70-E240-4A57-9B1D-7DD4A5E88D42}"/>
            </a:ext>
          </a:extLst>
        </xdr:cNvPr>
        <xdr:cNvCxnSpPr/>
      </xdr:nvCxnSpPr>
      <xdr:spPr>
        <a:xfrm>
          <a:off x="14287500" y="1825180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57166</xdr:rowOff>
    </xdr:from>
    <xdr:ext cx="405111" cy="259045"/>
    <xdr:sp macro="" textlink="">
      <xdr:nvSpPr>
        <xdr:cNvPr id="789" name="【公民館】&#10;有形固定資産減価償却率最大値テキスト">
          <a:extLst>
            <a:ext uri="{FF2B5EF4-FFF2-40B4-BE49-F238E27FC236}">
              <a16:creationId xmlns:a16="http://schemas.microsoft.com/office/drawing/2014/main" id="{F7616EF9-8234-4B98-8BB3-2F0781136930}"/>
            </a:ext>
          </a:extLst>
        </xdr:cNvPr>
        <xdr:cNvSpPr txBox="1"/>
      </xdr:nvSpPr>
      <xdr:spPr>
        <a:xfrm>
          <a:off x="14414500" y="16653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110489</xdr:rowOff>
    </xdr:from>
    <xdr:to>
      <xdr:col>86</xdr:col>
      <xdr:colOff>25400</xdr:colOff>
      <xdr:row>100</xdr:row>
      <xdr:rowOff>110489</xdr:rowOff>
    </xdr:to>
    <xdr:cxnSp macro="">
      <xdr:nvCxnSpPr>
        <xdr:cNvPr id="790" name="直線コネクタ 789">
          <a:extLst>
            <a:ext uri="{FF2B5EF4-FFF2-40B4-BE49-F238E27FC236}">
              <a16:creationId xmlns:a16="http://schemas.microsoft.com/office/drawing/2014/main" id="{523E6665-AE02-43DD-B8C7-0B158267710D}"/>
            </a:ext>
          </a:extLst>
        </xdr:cNvPr>
        <xdr:cNvCxnSpPr/>
      </xdr:nvCxnSpPr>
      <xdr:spPr>
        <a:xfrm>
          <a:off x="14287500" y="1687448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67327</xdr:rowOff>
    </xdr:from>
    <xdr:ext cx="405111" cy="259045"/>
    <xdr:sp macro="" textlink="">
      <xdr:nvSpPr>
        <xdr:cNvPr id="791" name="【公民館】&#10;有形固定資産減価償却率平均値テキスト">
          <a:extLst>
            <a:ext uri="{FF2B5EF4-FFF2-40B4-BE49-F238E27FC236}">
              <a16:creationId xmlns:a16="http://schemas.microsoft.com/office/drawing/2014/main" id="{B45AD7A1-2663-41D4-8019-6E0D7503DEC1}"/>
            </a:ext>
          </a:extLst>
        </xdr:cNvPr>
        <xdr:cNvSpPr txBox="1"/>
      </xdr:nvSpPr>
      <xdr:spPr>
        <a:xfrm>
          <a:off x="14414500" y="17334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44450</xdr:rowOff>
    </xdr:from>
    <xdr:to>
      <xdr:col>85</xdr:col>
      <xdr:colOff>177800</xdr:colOff>
      <xdr:row>104</xdr:row>
      <xdr:rowOff>146050</xdr:rowOff>
    </xdr:to>
    <xdr:sp macro="" textlink="">
      <xdr:nvSpPr>
        <xdr:cNvPr id="792" name="フローチャート: 判断 791">
          <a:extLst>
            <a:ext uri="{FF2B5EF4-FFF2-40B4-BE49-F238E27FC236}">
              <a16:creationId xmlns:a16="http://schemas.microsoft.com/office/drawing/2014/main" id="{46C0A204-7E76-4F47-AA65-08E15A77B924}"/>
            </a:ext>
          </a:extLst>
        </xdr:cNvPr>
        <xdr:cNvSpPr/>
      </xdr:nvSpPr>
      <xdr:spPr>
        <a:xfrm>
          <a:off x="14325600" y="1747901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42545</xdr:rowOff>
    </xdr:from>
    <xdr:to>
      <xdr:col>81</xdr:col>
      <xdr:colOff>101600</xdr:colOff>
      <xdr:row>104</xdr:row>
      <xdr:rowOff>144145</xdr:rowOff>
    </xdr:to>
    <xdr:sp macro="" textlink="">
      <xdr:nvSpPr>
        <xdr:cNvPr id="793" name="フローチャート: 判断 792">
          <a:extLst>
            <a:ext uri="{FF2B5EF4-FFF2-40B4-BE49-F238E27FC236}">
              <a16:creationId xmlns:a16="http://schemas.microsoft.com/office/drawing/2014/main" id="{A000E6B3-E8D8-4028-AB20-63E60FDEC39C}"/>
            </a:ext>
          </a:extLst>
        </xdr:cNvPr>
        <xdr:cNvSpPr/>
      </xdr:nvSpPr>
      <xdr:spPr>
        <a:xfrm>
          <a:off x="13578840" y="1747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59689</xdr:rowOff>
    </xdr:from>
    <xdr:to>
      <xdr:col>76</xdr:col>
      <xdr:colOff>165100</xdr:colOff>
      <xdr:row>104</xdr:row>
      <xdr:rowOff>161289</xdr:rowOff>
    </xdr:to>
    <xdr:sp macro="" textlink="">
      <xdr:nvSpPr>
        <xdr:cNvPr id="794" name="フローチャート: 判断 793">
          <a:extLst>
            <a:ext uri="{FF2B5EF4-FFF2-40B4-BE49-F238E27FC236}">
              <a16:creationId xmlns:a16="http://schemas.microsoft.com/office/drawing/2014/main" id="{C41670AA-3DC5-4193-8680-FC04346B5371}"/>
            </a:ext>
          </a:extLst>
        </xdr:cNvPr>
        <xdr:cNvSpPr/>
      </xdr:nvSpPr>
      <xdr:spPr>
        <a:xfrm>
          <a:off x="12804140" y="17494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42545</xdr:rowOff>
    </xdr:from>
    <xdr:to>
      <xdr:col>72</xdr:col>
      <xdr:colOff>38100</xdr:colOff>
      <xdr:row>104</xdr:row>
      <xdr:rowOff>144145</xdr:rowOff>
    </xdr:to>
    <xdr:sp macro="" textlink="">
      <xdr:nvSpPr>
        <xdr:cNvPr id="795" name="フローチャート: 判断 794">
          <a:extLst>
            <a:ext uri="{FF2B5EF4-FFF2-40B4-BE49-F238E27FC236}">
              <a16:creationId xmlns:a16="http://schemas.microsoft.com/office/drawing/2014/main" id="{30FA56D9-06FC-432A-AD45-1A9C5172AA71}"/>
            </a:ext>
          </a:extLst>
        </xdr:cNvPr>
        <xdr:cNvSpPr/>
      </xdr:nvSpPr>
      <xdr:spPr>
        <a:xfrm>
          <a:off x="12029440" y="1747710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96" name="テキスト ボックス 795">
          <a:extLst>
            <a:ext uri="{FF2B5EF4-FFF2-40B4-BE49-F238E27FC236}">
              <a16:creationId xmlns:a16="http://schemas.microsoft.com/office/drawing/2014/main" id="{67B87F22-CC88-4A1F-96CC-7D4A9522568A}"/>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97" name="テキスト ボックス 796">
          <a:extLst>
            <a:ext uri="{FF2B5EF4-FFF2-40B4-BE49-F238E27FC236}">
              <a16:creationId xmlns:a16="http://schemas.microsoft.com/office/drawing/2014/main" id="{0FCD0111-8A11-45AB-BC11-5DF2F268C55B}"/>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98" name="テキスト ボックス 797">
          <a:extLst>
            <a:ext uri="{FF2B5EF4-FFF2-40B4-BE49-F238E27FC236}">
              <a16:creationId xmlns:a16="http://schemas.microsoft.com/office/drawing/2014/main" id="{43397FE6-B0AF-4758-B9CC-22D8D77D6117}"/>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99" name="テキスト ボックス 798">
          <a:extLst>
            <a:ext uri="{FF2B5EF4-FFF2-40B4-BE49-F238E27FC236}">
              <a16:creationId xmlns:a16="http://schemas.microsoft.com/office/drawing/2014/main" id="{375E76FC-6894-4B3A-85E5-F990A8E76944}"/>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00" name="テキスト ボックス 799">
          <a:extLst>
            <a:ext uri="{FF2B5EF4-FFF2-40B4-BE49-F238E27FC236}">
              <a16:creationId xmlns:a16="http://schemas.microsoft.com/office/drawing/2014/main" id="{EE9A00CF-38D1-4930-B359-A12E5DD1C9DD}"/>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156845</xdr:rowOff>
    </xdr:from>
    <xdr:to>
      <xdr:col>85</xdr:col>
      <xdr:colOff>177800</xdr:colOff>
      <xdr:row>105</xdr:row>
      <xdr:rowOff>86995</xdr:rowOff>
    </xdr:to>
    <xdr:sp macro="" textlink="">
      <xdr:nvSpPr>
        <xdr:cNvPr id="801" name="楕円 800">
          <a:extLst>
            <a:ext uri="{FF2B5EF4-FFF2-40B4-BE49-F238E27FC236}">
              <a16:creationId xmlns:a16="http://schemas.microsoft.com/office/drawing/2014/main" id="{2BB497AC-2EC6-4958-A6AF-B1750D36411B}"/>
            </a:ext>
          </a:extLst>
        </xdr:cNvPr>
        <xdr:cNvSpPr/>
      </xdr:nvSpPr>
      <xdr:spPr>
        <a:xfrm>
          <a:off x="14325600" y="1759140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135272</xdr:rowOff>
    </xdr:from>
    <xdr:ext cx="405111" cy="259045"/>
    <xdr:sp macro="" textlink="">
      <xdr:nvSpPr>
        <xdr:cNvPr id="802" name="【公民館】&#10;有形固定資産減価償却率該当値テキスト">
          <a:extLst>
            <a:ext uri="{FF2B5EF4-FFF2-40B4-BE49-F238E27FC236}">
              <a16:creationId xmlns:a16="http://schemas.microsoft.com/office/drawing/2014/main" id="{1EC3595D-368E-415D-9C16-1E79B4BECC3D}"/>
            </a:ext>
          </a:extLst>
        </xdr:cNvPr>
        <xdr:cNvSpPr txBox="1"/>
      </xdr:nvSpPr>
      <xdr:spPr>
        <a:xfrm>
          <a:off x="14414500" y="17569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23495</xdr:rowOff>
    </xdr:from>
    <xdr:to>
      <xdr:col>81</xdr:col>
      <xdr:colOff>101600</xdr:colOff>
      <xdr:row>105</xdr:row>
      <xdr:rowOff>125095</xdr:rowOff>
    </xdr:to>
    <xdr:sp macro="" textlink="">
      <xdr:nvSpPr>
        <xdr:cNvPr id="803" name="楕円 802">
          <a:extLst>
            <a:ext uri="{FF2B5EF4-FFF2-40B4-BE49-F238E27FC236}">
              <a16:creationId xmlns:a16="http://schemas.microsoft.com/office/drawing/2014/main" id="{E76C19A9-D63B-4DDE-8182-639597D00530}"/>
            </a:ext>
          </a:extLst>
        </xdr:cNvPr>
        <xdr:cNvSpPr/>
      </xdr:nvSpPr>
      <xdr:spPr>
        <a:xfrm>
          <a:off x="13578840" y="1762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36195</xdr:rowOff>
    </xdr:from>
    <xdr:to>
      <xdr:col>85</xdr:col>
      <xdr:colOff>127000</xdr:colOff>
      <xdr:row>105</xdr:row>
      <xdr:rowOff>74295</xdr:rowOff>
    </xdr:to>
    <xdr:cxnSp macro="">
      <xdr:nvCxnSpPr>
        <xdr:cNvPr id="804" name="直線コネクタ 803">
          <a:extLst>
            <a:ext uri="{FF2B5EF4-FFF2-40B4-BE49-F238E27FC236}">
              <a16:creationId xmlns:a16="http://schemas.microsoft.com/office/drawing/2014/main" id="{ED3DF194-71B6-4E6E-ACE1-5CDE48E67E2F}"/>
            </a:ext>
          </a:extLst>
        </xdr:cNvPr>
        <xdr:cNvCxnSpPr/>
      </xdr:nvCxnSpPr>
      <xdr:spPr>
        <a:xfrm flipV="1">
          <a:off x="13629640" y="17638395"/>
          <a:ext cx="74676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61595</xdr:rowOff>
    </xdr:from>
    <xdr:to>
      <xdr:col>76</xdr:col>
      <xdr:colOff>165100</xdr:colOff>
      <xdr:row>105</xdr:row>
      <xdr:rowOff>163195</xdr:rowOff>
    </xdr:to>
    <xdr:sp macro="" textlink="">
      <xdr:nvSpPr>
        <xdr:cNvPr id="805" name="楕円 804">
          <a:extLst>
            <a:ext uri="{FF2B5EF4-FFF2-40B4-BE49-F238E27FC236}">
              <a16:creationId xmlns:a16="http://schemas.microsoft.com/office/drawing/2014/main" id="{5E581572-3B29-4ED1-9F1C-04E97EFF0560}"/>
            </a:ext>
          </a:extLst>
        </xdr:cNvPr>
        <xdr:cNvSpPr/>
      </xdr:nvSpPr>
      <xdr:spPr>
        <a:xfrm>
          <a:off x="12804140" y="1766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74295</xdr:rowOff>
    </xdr:from>
    <xdr:to>
      <xdr:col>81</xdr:col>
      <xdr:colOff>50800</xdr:colOff>
      <xdr:row>105</xdr:row>
      <xdr:rowOff>112395</xdr:rowOff>
    </xdr:to>
    <xdr:cxnSp macro="">
      <xdr:nvCxnSpPr>
        <xdr:cNvPr id="806" name="直線コネクタ 805">
          <a:extLst>
            <a:ext uri="{FF2B5EF4-FFF2-40B4-BE49-F238E27FC236}">
              <a16:creationId xmlns:a16="http://schemas.microsoft.com/office/drawing/2014/main" id="{704F1DC4-CBE8-43E3-B5B8-1405B5013027}"/>
            </a:ext>
          </a:extLst>
        </xdr:cNvPr>
        <xdr:cNvCxnSpPr/>
      </xdr:nvCxnSpPr>
      <xdr:spPr>
        <a:xfrm flipV="1">
          <a:off x="12854940" y="17676495"/>
          <a:ext cx="7747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33020</xdr:rowOff>
    </xdr:from>
    <xdr:to>
      <xdr:col>72</xdr:col>
      <xdr:colOff>38100</xdr:colOff>
      <xdr:row>106</xdr:row>
      <xdr:rowOff>134620</xdr:rowOff>
    </xdr:to>
    <xdr:sp macro="" textlink="">
      <xdr:nvSpPr>
        <xdr:cNvPr id="807" name="楕円 806">
          <a:extLst>
            <a:ext uri="{FF2B5EF4-FFF2-40B4-BE49-F238E27FC236}">
              <a16:creationId xmlns:a16="http://schemas.microsoft.com/office/drawing/2014/main" id="{1DAEA266-27B2-43D1-8713-ADFEFEABD560}"/>
            </a:ext>
          </a:extLst>
        </xdr:cNvPr>
        <xdr:cNvSpPr/>
      </xdr:nvSpPr>
      <xdr:spPr>
        <a:xfrm>
          <a:off x="12029440" y="1780286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112395</xdr:rowOff>
    </xdr:from>
    <xdr:to>
      <xdr:col>76</xdr:col>
      <xdr:colOff>114300</xdr:colOff>
      <xdr:row>106</xdr:row>
      <xdr:rowOff>83820</xdr:rowOff>
    </xdr:to>
    <xdr:cxnSp macro="">
      <xdr:nvCxnSpPr>
        <xdr:cNvPr id="808" name="直線コネクタ 807">
          <a:extLst>
            <a:ext uri="{FF2B5EF4-FFF2-40B4-BE49-F238E27FC236}">
              <a16:creationId xmlns:a16="http://schemas.microsoft.com/office/drawing/2014/main" id="{45FF1160-32E7-4194-9B5A-324B8AF8F3BE}"/>
            </a:ext>
          </a:extLst>
        </xdr:cNvPr>
        <xdr:cNvCxnSpPr/>
      </xdr:nvCxnSpPr>
      <xdr:spPr>
        <a:xfrm flipV="1">
          <a:off x="12072620" y="17714595"/>
          <a:ext cx="782320" cy="139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160672</xdr:rowOff>
    </xdr:from>
    <xdr:ext cx="405111" cy="259045"/>
    <xdr:sp macro="" textlink="">
      <xdr:nvSpPr>
        <xdr:cNvPr id="809" name="n_1aveValue【公民館】&#10;有形固定資産減価償却率">
          <a:extLst>
            <a:ext uri="{FF2B5EF4-FFF2-40B4-BE49-F238E27FC236}">
              <a16:creationId xmlns:a16="http://schemas.microsoft.com/office/drawing/2014/main" id="{F7193F48-19B1-43D8-BD04-3595DED5657B}"/>
            </a:ext>
          </a:extLst>
        </xdr:cNvPr>
        <xdr:cNvSpPr txBox="1"/>
      </xdr:nvSpPr>
      <xdr:spPr>
        <a:xfrm>
          <a:off x="13437244" y="1725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6366</xdr:rowOff>
    </xdr:from>
    <xdr:ext cx="405111" cy="259045"/>
    <xdr:sp macro="" textlink="">
      <xdr:nvSpPr>
        <xdr:cNvPr id="810" name="n_2aveValue【公民館】&#10;有形固定資産減価償却率">
          <a:extLst>
            <a:ext uri="{FF2B5EF4-FFF2-40B4-BE49-F238E27FC236}">
              <a16:creationId xmlns:a16="http://schemas.microsoft.com/office/drawing/2014/main" id="{53654F96-3FE7-49F7-AD73-AF582F3D27D3}"/>
            </a:ext>
          </a:extLst>
        </xdr:cNvPr>
        <xdr:cNvSpPr txBox="1"/>
      </xdr:nvSpPr>
      <xdr:spPr>
        <a:xfrm>
          <a:off x="12675244" y="172732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160672</xdr:rowOff>
    </xdr:from>
    <xdr:ext cx="405111" cy="259045"/>
    <xdr:sp macro="" textlink="">
      <xdr:nvSpPr>
        <xdr:cNvPr id="811" name="n_3aveValue【公民館】&#10;有形固定資産減価償却率">
          <a:extLst>
            <a:ext uri="{FF2B5EF4-FFF2-40B4-BE49-F238E27FC236}">
              <a16:creationId xmlns:a16="http://schemas.microsoft.com/office/drawing/2014/main" id="{86CD55B3-F4C9-4096-B477-63FCC54BF3D0}"/>
            </a:ext>
          </a:extLst>
        </xdr:cNvPr>
        <xdr:cNvSpPr txBox="1"/>
      </xdr:nvSpPr>
      <xdr:spPr>
        <a:xfrm>
          <a:off x="11900544" y="1725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116222</xdr:rowOff>
    </xdr:from>
    <xdr:ext cx="405111" cy="259045"/>
    <xdr:sp macro="" textlink="">
      <xdr:nvSpPr>
        <xdr:cNvPr id="812" name="n_1mainValue【公民館】&#10;有形固定資産減価償却率">
          <a:extLst>
            <a:ext uri="{FF2B5EF4-FFF2-40B4-BE49-F238E27FC236}">
              <a16:creationId xmlns:a16="http://schemas.microsoft.com/office/drawing/2014/main" id="{4BA4B2B1-DFF3-4007-83F7-4C6453FF8DD1}"/>
            </a:ext>
          </a:extLst>
        </xdr:cNvPr>
        <xdr:cNvSpPr txBox="1"/>
      </xdr:nvSpPr>
      <xdr:spPr>
        <a:xfrm>
          <a:off x="13437244" y="17718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154322</xdr:rowOff>
    </xdr:from>
    <xdr:ext cx="405111" cy="259045"/>
    <xdr:sp macro="" textlink="">
      <xdr:nvSpPr>
        <xdr:cNvPr id="813" name="n_2mainValue【公民館】&#10;有形固定資産減価償却率">
          <a:extLst>
            <a:ext uri="{FF2B5EF4-FFF2-40B4-BE49-F238E27FC236}">
              <a16:creationId xmlns:a16="http://schemas.microsoft.com/office/drawing/2014/main" id="{C72CABAB-1060-4794-89B5-3ECB5E4B6819}"/>
            </a:ext>
          </a:extLst>
        </xdr:cNvPr>
        <xdr:cNvSpPr txBox="1"/>
      </xdr:nvSpPr>
      <xdr:spPr>
        <a:xfrm>
          <a:off x="12675244" y="17756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125747</xdr:rowOff>
    </xdr:from>
    <xdr:ext cx="405111" cy="259045"/>
    <xdr:sp macro="" textlink="">
      <xdr:nvSpPr>
        <xdr:cNvPr id="814" name="n_3mainValue【公民館】&#10;有形固定資産減価償却率">
          <a:extLst>
            <a:ext uri="{FF2B5EF4-FFF2-40B4-BE49-F238E27FC236}">
              <a16:creationId xmlns:a16="http://schemas.microsoft.com/office/drawing/2014/main" id="{9862B528-D41E-43EC-9B66-57AF348CB3AA}"/>
            </a:ext>
          </a:extLst>
        </xdr:cNvPr>
        <xdr:cNvSpPr txBox="1"/>
      </xdr:nvSpPr>
      <xdr:spPr>
        <a:xfrm>
          <a:off x="11900544" y="17895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15" name="正方形/長方形 814">
          <a:extLst>
            <a:ext uri="{FF2B5EF4-FFF2-40B4-BE49-F238E27FC236}">
              <a16:creationId xmlns:a16="http://schemas.microsoft.com/office/drawing/2014/main" id="{AED58F8D-1238-4DCB-A027-D0C6898D9D07}"/>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16" name="正方形/長方形 815">
          <a:extLst>
            <a:ext uri="{FF2B5EF4-FFF2-40B4-BE49-F238E27FC236}">
              <a16:creationId xmlns:a16="http://schemas.microsoft.com/office/drawing/2014/main" id="{48E56BE2-ED06-4B24-AB5F-4A43644D7D9E}"/>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17" name="正方形/長方形 816">
          <a:extLst>
            <a:ext uri="{FF2B5EF4-FFF2-40B4-BE49-F238E27FC236}">
              <a16:creationId xmlns:a16="http://schemas.microsoft.com/office/drawing/2014/main" id="{8597532E-4597-4BC0-91DE-E2D72835180B}"/>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18" name="正方形/長方形 817">
          <a:extLst>
            <a:ext uri="{FF2B5EF4-FFF2-40B4-BE49-F238E27FC236}">
              <a16:creationId xmlns:a16="http://schemas.microsoft.com/office/drawing/2014/main" id="{2137511C-6322-484B-BEB0-C1373D85074C}"/>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19" name="正方形/長方形 818">
          <a:extLst>
            <a:ext uri="{FF2B5EF4-FFF2-40B4-BE49-F238E27FC236}">
              <a16:creationId xmlns:a16="http://schemas.microsoft.com/office/drawing/2014/main" id="{57EBBD2A-B6B0-4682-9650-1C1F842B060A}"/>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20" name="正方形/長方形 819">
          <a:extLst>
            <a:ext uri="{FF2B5EF4-FFF2-40B4-BE49-F238E27FC236}">
              <a16:creationId xmlns:a16="http://schemas.microsoft.com/office/drawing/2014/main" id="{44C75EDF-8CCB-4E28-82AB-9825025EB114}"/>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21" name="正方形/長方形 820">
          <a:extLst>
            <a:ext uri="{FF2B5EF4-FFF2-40B4-BE49-F238E27FC236}">
              <a16:creationId xmlns:a16="http://schemas.microsoft.com/office/drawing/2014/main" id="{E4F2CBA5-6E3B-4501-B976-A21CE4A5991D}"/>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22" name="正方形/長方形 821">
          <a:extLst>
            <a:ext uri="{FF2B5EF4-FFF2-40B4-BE49-F238E27FC236}">
              <a16:creationId xmlns:a16="http://schemas.microsoft.com/office/drawing/2014/main" id="{228E2926-A3A1-4C46-9518-0F33770C339A}"/>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23" name="テキスト ボックス 822">
          <a:extLst>
            <a:ext uri="{FF2B5EF4-FFF2-40B4-BE49-F238E27FC236}">
              <a16:creationId xmlns:a16="http://schemas.microsoft.com/office/drawing/2014/main" id="{CDB9CF66-DCA5-4D00-99C8-093E3E5D03C7}"/>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24" name="直線コネクタ 823">
          <a:extLst>
            <a:ext uri="{FF2B5EF4-FFF2-40B4-BE49-F238E27FC236}">
              <a16:creationId xmlns:a16="http://schemas.microsoft.com/office/drawing/2014/main" id="{3B50065C-6D24-48BD-AFA2-FBE02A813230}"/>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25" name="直線コネクタ 824">
          <a:extLst>
            <a:ext uri="{FF2B5EF4-FFF2-40B4-BE49-F238E27FC236}">
              <a16:creationId xmlns:a16="http://schemas.microsoft.com/office/drawing/2014/main" id="{4C7B518A-1784-46C8-B8E7-4F23D63EB6D9}"/>
            </a:ext>
          </a:extLst>
        </xdr:cNvPr>
        <xdr:cNvCxnSpPr/>
      </xdr:nvCxnSpPr>
      <xdr:spPr>
        <a:xfrm>
          <a:off x="16093440" y="18181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26" name="テキスト ボックス 825">
          <a:extLst>
            <a:ext uri="{FF2B5EF4-FFF2-40B4-BE49-F238E27FC236}">
              <a16:creationId xmlns:a16="http://schemas.microsoft.com/office/drawing/2014/main" id="{591B4807-F2F2-49EC-AD59-BE6640BF5CF0}"/>
            </a:ext>
          </a:extLst>
        </xdr:cNvPr>
        <xdr:cNvSpPr txBox="1"/>
      </xdr:nvSpPr>
      <xdr:spPr>
        <a:xfrm>
          <a:off x="1569484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27" name="直線コネクタ 826">
          <a:extLst>
            <a:ext uri="{FF2B5EF4-FFF2-40B4-BE49-F238E27FC236}">
              <a16:creationId xmlns:a16="http://schemas.microsoft.com/office/drawing/2014/main" id="{E25D9759-14E5-4055-BF86-6F5B0BDE7586}"/>
            </a:ext>
          </a:extLst>
        </xdr:cNvPr>
        <xdr:cNvCxnSpPr/>
      </xdr:nvCxnSpPr>
      <xdr:spPr>
        <a:xfrm>
          <a:off x="16093440" y="177355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28" name="テキスト ボックス 827">
          <a:extLst>
            <a:ext uri="{FF2B5EF4-FFF2-40B4-BE49-F238E27FC236}">
              <a16:creationId xmlns:a16="http://schemas.microsoft.com/office/drawing/2014/main" id="{F4CA0464-73BE-41BC-A2E4-96293B91A8AE}"/>
            </a:ext>
          </a:extLst>
        </xdr:cNvPr>
        <xdr:cNvSpPr txBox="1"/>
      </xdr:nvSpPr>
      <xdr:spPr>
        <a:xfrm>
          <a:off x="15694841" y="175971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29" name="直線コネクタ 828">
          <a:extLst>
            <a:ext uri="{FF2B5EF4-FFF2-40B4-BE49-F238E27FC236}">
              <a16:creationId xmlns:a16="http://schemas.microsoft.com/office/drawing/2014/main" id="{EA2C4608-9A36-4C17-A4BA-81C5B6ABEFAC}"/>
            </a:ext>
          </a:extLst>
        </xdr:cNvPr>
        <xdr:cNvCxnSpPr/>
      </xdr:nvCxnSpPr>
      <xdr:spPr>
        <a:xfrm>
          <a:off x="16093440" y="172859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30" name="テキスト ボックス 829">
          <a:extLst>
            <a:ext uri="{FF2B5EF4-FFF2-40B4-BE49-F238E27FC236}">
              <a16:creationId xmlns:a16="http://schemas.microsoft.com/office/drawing/2014/main" id="{68FB9847-6DF9-48E8-8EAE-7A6A2DFF74C2}"/>
            </a:ext>
          </a:extLst>
        </xdr:cNvPr>
        <xdr:cNvSpPr txBox="1"/>
      </xdr:nvSpPr>
      <xdr:spPr>
        <a:xfrm>
          <a:off x="15694841" y="17147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31" name="直線コネクタ 830">
          <a:extLst>
            <a:ext uri="{FF2B5EF4-FFF2-40B4-BE49-F238E27FC236}">
              <a16:creationId xmlns:a16="http://schemas.microsoft.com/office/drawing/2014/main" id="{0CC48496-36CA-4D31-ADEB-C7CA4F74DDFD}"/>
            </a:ext>
          </a:extLst>
        </xdr:cNvPr>
        <xdr:cNvCxnSpPr/>
      </xdr:nvCxnSpPr>
      <xdr:spPr>
        <a:xfrm>
          <a:off x="16093440" y="16840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32" name="テキスト ボックス 831">
          <a:extLst>
            <a:ext uri="{FF2B5EF4-FFF2-40B4-BE49-F238E27FC236}">
              <a16:creationId xmlns:a16="http://schemas.microsoft.com/office/drawing/2014/main" id="{84054819-D967-488E-9328-2C303519F18C}"/>
            </a:ext>
          </a:extLst>
        </xdr:cNvPr>
        <xdr:cNvSpPr txBox="1"/>
      </xdr:nvSpPr>
      <xdr:spPr>
        <a:xfrm>
          <a:off x="1569484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33" name="直線コネクタ 832">
          <a:extLst>
            <a:ext uri="{FF2B5EF4-FFF2-40B4-BE49-F238E27FC236}">
              <a16:creationId xmlns:a16="http://schemas.microsoft.com/office/drawing/2014/main" id="{455C2B42-5DD0-4C1C-9D26-44D470D80480}"/>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34" name="テキスト ボックス 833">
          <a:extLst>
            <a:ext uri="{FF2B5EF4-FFF2-40B4-BE49-F238E27FC236}">
              <a16:creationId xmlns:a16="http://schemas.microsoft.com/office/drawing/2014/main" id="{943B0625-5168-4401-A5D7-475DF0F67F72}"/>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35" name="【公民館】&#10;一人当たり面積グラフ枠">
          <a:extLst>
            <a:ext uri="{FF2B5EF4-FFF2-40B4-BE49-F238E27FC236}">
              <a16:creationId xmlns:a16="http://schemas.microsoft.com/office/drawing/2014/main" id="{E8F7EEA2-8C8D-43AB-9503-A15CF1AF378D}"/>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71628</xdr:rowOff>
    </xdr:from>
    <xdr:to>
      <xdr:col>116</xdr:col>
      <xdr:colOff>62864</xdr:colOff>
      <xdr:row>108</xdr:row>
      <xdr:rowOff>67056</xdr:rowOff>
    </xdr:to>
    <xdr:cxnSp macro="">
      <xdr:nvCxnSpPr>
        <xdr:cNvPr id="836" name="直線コネクタ 835">
          <a:extLst>
            <a:ext uri="{FF2B5EF4-FFF2-40B4-BE49-F238E27FC236}">
              <a16:creationId xmlns:a16="http://schemas.microsoft.com/office/drawing/2014/main" id="{58839D98-3150-4BA3-A84D-4D531F0EE0A3}"/>
            </a:ext>
          </a:extLst>
        </xdr:cNvPr>
        <xdr:cNvCxnSpPr/>
      </xdr:nvCxnSpPr>
      <xdr:spPr>
        <a:xfrm flipV="1">
          <a:off x="19509104" y="16835628"/>
          <a:ext cx="0" cy="1336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70883</xdr:rowOff>
    </xdr:from>
    <xdr:ext cx="469744" cy="259045"/>
    <xdr:sp macro="" textlink="">
      <xdr:nvSpPr>
        <xdr:cNvPr id="837" name="【公民館】&#10;一人当たり面積最小値テキスト">
          <a:extLst>
            <a:ext uri="{FF2B5EF4-FFF2-40B4-BE49-F238E27FC236}">
              <a16:creationId xmlns:a16="http://schemas.microsoft.com/office/drawing/2014/main" id="{5C9F96F5-493D-49EA-9DC0-FB9AD74EC950}"/>
            </a:ext>
          </a:extLst>
        </xdr:cNvPr>
        <xdr:cNvSpPr txBox="1"/>
      </xdr:nvSpPr>
      <xdr:spPr>
        <a:xfrm>
          <a:off x="19547840" y="18176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67056</xdr:rowOff>
    </xdr:from>
    <xdr:to>
      <xdr:col>116</xdr:col>
      <xdr:colOff>152400</xdr:colOff>
      <xdr:row>108</xdr:row>
      <xdr:rowOff>67056</xdr:rowOff>
    </xdr:to>
    <xdr:cxnSp macro="">
      <xdr:nvCxnSpPr>
        <xdr:cNvPr id="838" name="直線コネクタ 837">
          <a:extLst>
            <a:ext uri="{FF2B5EF4-FFF2-40B4-BE49-F238E27FC236}">
              <a16:creationId xmlns:a16="http://schemas.microsoft.com/office/drawing/2014/main" id="{D860D98F-7AF2-4FCB-B581-B68E3EC62844}"/>
            </a:ext>
          </a:extLst>
        </xdr:cNvPr>
        <xdr:cNvCxnSpPr/>
      </xdr:nvCxnSpPr>
      <xdr:spPr>
        <a:xfrm>
          <a:off x="19443700" y="1817217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18305</xdr:rowOff>
    </xdr:from>
    <xdr:ext cx="469744" cy="259045"/>
    <xdr:sp macro="" textlink="">
      <xdr:nvSpPr>
        <xdr:cNvPr id="839" name="【公民館】&#10;一人当たり面積最大値テキスト">
          <a:extLst>
            <a:ext uri="{FF2B5EF4-FFF2-40B4-BE49-F238E27FC236}">
              <a16:creationId xmlns:a16="http://schemas.microsoft.com/office/drawing/2014/main" id="{FD6603DD-B185-48E8-A3CD-A2FED04C6E61}"/>
            </a:ext>
          </a:extLst>
        </xdr:cNvPr>
        <xdr:cNvSpPr txBox="1"/>
      </xdr:nvSpPr>
      <xdr:spPr>
        <a:xfrm>
          <a:off x="19547840" y="16614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71628</xdr:rowOff>
    </xdr:from>
    <xdr:to>
      <xdr:col>116</xdr:col>
      <xdr:colOff>152400</xdr:colOff>
      <xdr:row>100</xdr:row>
      <xdr:rowOff>71628</xdr:rowOff>
    </xdr:to>
    <xdr:cxnSp macro="">
      <xdr:nvCxnSpPr>
        <xdr:cNvPr id="840" name="直線コネクタ 839">
          <a:extLst>
            <a:ext uri="{FF2B5EF4-FFF2-40B4-BE49-F238E27FC236}">
              <a16:creationId xmlns:a16="http://schemas.microsoft.com/office/drawing/2014/main" id="{07400240-8798-4B02-A162-9FF7BF33C1FE}"/>
            </a:ext>
          </a:extLst>
        </xdr:cNvPr>
        <xdr:cNvCxnSpPr/>
      </xdr:nvCxnSpPr>
      <xdr:spPr>
        <a:xfrm>
          <a:off x="19443700" y="1683562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52849</xdr:rowOff>
    </xdr:from>
    <xdr:ext cx="469744" cy="259045"/>
    <xdr:sp macro="" textlink="">
      <xdr:nvSpPr>
        <xdr:cNvPr id="841" name="【公民館】&#10;一人当たり面積平均値テキスト">
          <a:extLst>
            <a:ext uri="{FF2B5EF4-FFF2-40B4-BE49-F238E27FC236}">
              <a16:creationId xmlns:a16="http://schemas.microsoft.com/office/drawing/2014/main" id="{6D4FE90E-ACA6-4A7D-8AFB-D889E251DB75}"/>
            </a:ext>
          </a:extLst>
        </xdr:cNvPr>
        <xdr:cNvSpPr txBox="1"/>
      </xdr:nvSpPr>
      <xdr:spPr>
        <a:xfrm>
          <a:off x="19547840" y="176550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29972</xdr:rowOff>
    </xdr:from>
    <xdr:to>
      <xdr:col>116</xdr:col>
      <xdr:colOff>114300</xdr:colOff>
      <xdr:row>106</xdr:row>
      <xdr:rowOff>131572</xdr:rowOff>
    </xdr:to>
    <xdr:sp macro="" textlink="">
      <xdr:nvSpPr>
        <xdr:cNvPr id="842" name="フローチャート: 判断 841">
          <a:extLst>
            <a:ext uri="{FF2B5EF4-FFF2-40B4-BE49-F238E27FC236}">
              <a16:creationId xmlns:a16="http://schemas.microsoft.com/office/drawing/2014/main" id="{8005268C-A149-4245-9ACC-19906A4C3E86}"/>
            </a:ext>
          </a:extLst>
        </xdr:cNvPr>
        <xdr:cNvSpPr/>
      </xdr:nvSpPr>
      <xdr:spPr>
        <a:xfrm>
          <a:off x="19458940" y="17799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27687</xdr:rowOff>
    </xdr:from>
    <xdr:to>
      <xdr:col>112</xdr:col>
      <xdr:colOff>38100</xdr:colOff>
      <xdr:row>106</xdr:row>
      <xdr:rowOff>129287</xdr:rowOff>
    </xdr:to>
    <xdr:sp macro="" textlink="">
      <xdr:nvSpPr>
        <xdr:cNvPr id="843" name="フローチャート: 判断 842">
          <a:extLst>
            <a:ext uri="{FF2B5EF4-FFF2-40B4-BE49-F238E27FC236}">
              <a16:creationId xmlns:a16="http://schemas.microsoft.com/office/drawing/2014/main" id="{7365002F-7989-4650-8FB5-E9E719574888}"/>
            </a:ext>
          </a:extLst>
        </xdr:cNvPr>
        <xdr:cNvSpPr/>
      </xdr:nvSpPr>
      <xdr:spPr>
        <a:xfrm>
          <a:off x="18735040" y="1779752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27687</xdr:rowOff>
    </xdr:from>
    <xdr:to>
      <xdr:col>107</xdr:col>
      <xdr:colOff>101600</xdr:colOff>
      <xdr:row>106</xdr:row>
      <xdr:rowOff>129287</xdr:rowOff>
    </xdr:to>
    <xdr:sp macro="" textlink="">
      <xdr:nvSpPr>
        <xdr:cNvPr id="844" name="フローチャート: 判断 843">
          <a:extLst>
            <a:ext uri="{FF2B5EF4-FFF2-40B4-BE49-F238E27FC236}">
              <a16:creationId xmlns:a16="http://schemas.microsoft.com/office/drawing/2014/main" id="{287254BA-60B9-4976-BACB-AC5BC6F4D34E}"/>
            </a:ext>
          </a:extLst>
        </xdr:cNvPr>
        <xdr:cNvSpPr/>
      </xdr:nvSpPr>
      <xdr:spPr>
        <a:xfrm>
          <a:off x="17937480" y="1779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75692</xdr:rowOff>
    </xdr:from>
    <xdr:to>
      <xdr:col>102</xdr:col>
      <xdr:colOff>165100</xdr:colOff>
      <xdr:row>107</xdr:row>
      <xdr:rowOff>5842</xdr:rowOff>
    </xdr:to>
    <xdr:sp macro="" textlink="">
      <xdr:nvSpPr>
        <xdr:cNvPr id="845" name="フローチャート: 判断 844">
          <a:extLst>
            <a:ext uri="{FF2B5EF4-FFF2-40B4-BE49-F238E27FC236}">
              <a16:creationId xmlns:a16="http://schemas.microsoft.com/office/drawing/2014/main" id="{0C0E5484-78F9-4C18-A131-27C85B1EBFE0}"/>
            </a:ext>
          </a:extLst>
        </xdr:cNvPr>
        <xdr:cNvSpPr/>
      </xdr:nvSpPr>
      <xdr:spPr>
        <a:xfrm>
          <a:off x="17162780" y="1784553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46" name="テキスト ボックス 845">
          <a:extLst>
            <a:ext uri="{FF2B5EF4-FFF2-40B4-BE49-F238E27FC236}">
              <a16:creationId xmlns:a16="http://schemas.microsoft.com/office/drawing/2014/main" id="{3AE4B9E0-777E-4685-AB9A-4B5EA56BA662}"/>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47" name="テキスト ボックス 846">
          <a:extLst>
            <a:ext uri="{FF2B5EF4-FFF2-40B4-BE49-F238E27FC236}">
              <a16:creationId xmlns:a16="http://schemas.microsoft.com/office/drawing/2014/main" id="{65E8E2CA-D281-4356-9328-513150A43AEE}"/>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8" name="テキスト ボックス 847">
          <a:extLst>
            <a:ext uri="{FF2B5EF4-FFF2-40B4-BE49-F238E27FC236}">
              <a16:creationId xmlns:a16="http://schemas.microsoft.com/office/drawing/2014/main" id="{9354A707-8AC9-458F-B402-2338F2180CE3}"/>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9" name="テキスト ボックス 848">
          <a:extLst>
            <a:ext uri="{FF2B5EF4-FFF2-40B4-BE49-F238E27FC236}">
              <a16:creationId xmlns:a16="http://schemas.microsoft.com/office/drawing/2014/main" id="{8DFD12DE-EDC8-4162-B7AB-CA9BC8B9CCC5}"/>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50" name="テキスト ボックス 849">
          <a:extLst>
            <a:ext uri="{FF2B5EF4-FFF2-40B4-BE49-F238E27FC236}">
              <a16:creationId xmlns:a16="http://schemas.microsoft.com/office/drawing/2014/main" id="{A5D0847F-EEBF-4152-93FE-C7FAC9E03BF6}"/>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82550</xdr:rowOff>
    </xdr:from>
    <xdr:to>
      <xdr:col>116</xdr:col>
      <xdr:colOff>114300</xdr:colOff>
      <xdr:row>108</xdr:row>
      <xdr:rowOff>12700</xdr:rowOff>
    </xdr:to>
    <xdr:sp macro="" textlink="">
      <xdr:nvSpPr>
        <xdr:cNvPr id="851" name="楕円 850">
          <a:extLst>
            <a:ext uri="{FF2B5EF4-FFF2-40B4-BE49-F238E27FC236}">
              <a16:creationId xmlns:a16="http://schemas.microsoft.com/office/drawing/2014/main" id="{B505A89C-7777-45ED-A34B-CFEDCEC64DFC}"/>
            </a:ext>
          </a:extLst>
        </xdr:cNvPr>
        <xdr:cNvSpPr/>
      </xdr:nvSpPr>
      <xdr:spPr>
        <a:xfrm>
          <a:off x="19458940" y="180200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168927</xdr:rowOff>
    </xdr:from>
    <xdr:ext cx="469744" cy="259045"/>
    <xdr:sp macro="" textlink="">
      <xdr:nvSpPr>
        <xdr:cNvPr id="852" name="【公民館】&#10;一人当たり面積該当値テキスト">
          <a:extLst>
            <a:ext uri="{FF2B5EF4-FFF2-40B4-BE49-F238E27FC236}">
              <a16:creationId xmlns:a16="http://schemas.microsoft.com/office/drawing/2014/main" id="{AA420FA0-D4E5-47E9-8094-71D7BBF2C4A9}"/>
            </a:ext>
          </a:extLst>
        </xdr:cNvPr>
        <xdr:cNvSpPr txBox="1"/>
      </xdr:nvSpPr>
      <xdr:spPr>
        <a:xfrm>
          <a:off x="19547840" y="17938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82550</xdr:rowOff>
    </xdr:from>
    <xdr:to>
      <xdr:col>112</xdr:col>
      <xdr:colOff>38100</xdr:colOff>
      <xdr:row>108</xdr:row>
      <xdr:rowOff>12700</xdr:rowOff>
    </xdr:to>
    <xdr:sp macro="" textlink="">
      <xdr:nvSpPr>
        <xdr:cNvPr id="853" name="楕円 852">
          <a:extLst>
            <a:ext uri="{FF2B5EF4-FFF2-40B4-BE49-F238E27FC236}">
              <a16:creationId xmlns:a16="http://schemas.microsoft.com/office/drawing/2014/main" id="{B8F86783-74F9-4E57-9260-FB2CCFDA5B73}"/>
            </a:ext>
          </a:extLst>
        </xdr:cNvPr>
        <xdr:cNvSpPr/>
      </xdr:nvSpPr>
      <xdr:spPr>
        <a:xfrm>
          <a:off x="18735040" y="180200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133350</xdr:rowOff>
    </xdr:from>
    <xdr:to>
      <xdr:col>116</xdr:col>
      <xdr:colOff>63500</xdr:colOff>
      <xdr:row>107</xdr:row>
      <xdr:rowOff>133350</xdr:rowOff>
    </xdr:to>
    <xdr:cxnSp macro="">
      <xdr:nvCxnSpPr>
        <xdr:cNvPr id="854" name="直線コネクタ 853">
          <a:extLst>
            <a:ext uri="{FF2B5EF4-FFF2-40B4-BE49-F238E27FC236}">
              <a16:creationId xmlns:a16="http://schemas.microsoft.com/office/drawing/2014/main" id="{D065D4FD-C25C-408F-8C22-648A22A30C84}"/>
            </a:ext>
          </a:extLst>
        </xdr:cNvPr>
        <xdr:cNvCxnSpPr/>
      </xdr:nvCxnSpPr>
      <xdr:spPr>
        <a:xfrm>
          <a:off x="18778220" y="1807083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84837</xdr:rowOff>
    </xdr:from>
    <xdr:to>
      <xdr:col>107</xdr:col>
      <xdr:colOff>101600</xdr:colOff>
      <xdr:row>108</xdr:row>
      <xdr:rowOff>14987</xdr:rowOff>
    </xdr:to>
    <xdr:sp macro="" textlink="">
      <xdr:nvSpPr>
        <xdr:cNvPr id="855" name="楕円 854">
          <a:extLst>
            <a:ext uri="{FF2B5EF4-FFF2-40B4-BE49-F238E27FC236}">
              <a16:creationId xmlns:a16="http://schemas.microsoft.com/office/drawing/2014/main" id="{DB6167F4-0D1A-4C57-8F4F-F7CF46330776}"/>
            </a:ext>
          </a:extLst>
        </xdr:cNvPr>
        <xdr:cNvSpPr/>
      </xdr:nvSpPr>
      <xdr:spPr>
        <a:xfrm>
          <a:off x="17937480" y="1802231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133350</xdr:rowOff>
    </xdr:from>
    <xdr:to>
      <xdr:col>111</xdr:col>
      <xdr:colOff>177800</xdr:colOff>
      <xdr:row>107</xdr:row>
      <xdr:rowOff>135637</xdr:rowOff>
    </xdr:to>
    <xdr:cxnSp macro="">
      <xdr:nvCxnSpPr>
        <xdr:cNvPr id="856" name="直線コネクタ 855">
          <a:extLst>
            <a:ext uri="{FF2B5EF4-FFF2-40B4-BE49-F238E27FC236}">
              <a16:creationId xmlns:a16="http://schemas.microsoft.com/office/drawing/2014/main" id="{CD50960F-6D13-46BC-B98F-CF5FC99CD2D6}"/>
            </a:ext>
          </a:extLst>
        </xdr:cNvPr>
        <xdr:cNvCxnSpPr/>
      </xdr:nvCxnSpPr>
      <xdr:spPr>
        <a:xfrm flipV="1">
          <a:off x="17988280" y="18070830"/>
          <a:ext cx="78994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27687</xdr:rowOff>
    </xdr:from>
    <xdr:to>
      <xdr:col>102</xdr:col>
      <xdr:colOff>165100</xdr:colOff>
      <xdr:row>107</xdr:row>
      <xdr:rowOff>129287</xdr:rowOff>
    </xdr:to>
    <xdr:sp macro="" textlink="">
      <xdr:nvSpPr>
        <xdr:cNvPr id="857" name="楕円 856">
          <a:extLst>
            <a:ext uri="{FF2B5EF4-FFF2-40B4-BE49-F238E27FC236}">
              <a16:creationId xmlns:a16="http://schemas.microsoft.com/office/drawing/2014/main" id="{19D70DD8-55ED-418E-9B06-62FC63EAD6F8}"/>
            </a:ext>
          </a:extLst>
        </xdr:cNvPr>
        <xdr:cNvSpPr/>
      </xdr:nvSpPr>
      <xdr:spPr>
        <a:xfrm>
          <a:off x="17162780" y="17965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78487</xdr:rowOff>
    </xdr:from>
    <xdr:to>
      <xdr:col>107</xdr:col>
      <xdr:colOff>50800</xdr:colOff>
      <xdr:row>107</xdr:row>
      <xdr:rowOff>135637</xdr:rowOff>
    </xdr:to>
    <xdr:cxnSp macro="">
      <xdr:nvCxnSpPr>
        <xdr:cNvPr id="858" name="直線コネクタ 857">
          <a:extLst>
            <a:ext uri="{FF2B5EF4-FFF2-40B4-BE49-F238E27FC236}">
              <a16:creationId xmlns:a16="http://schemas.microsoft.com/office/drawing/2014/main" id="{42E9A5D6-2A1A-4C32-882B-2FC859DFD816}"/>
            </a:ext>
          </a:extLst>
        </xdr:cNvPr>
        <xdr:cNvCxnSpPr/>
      </xdr:nvCxnSpPr>
      <xdr:spPr>
        <a:xfrm>
          <a:off x="17213580" y="18015967"/>
          <a:ext cx="7747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145814</xdr:rowOff>
    </xdr:from>
    <xdr:ext cx="469744" cy="259045"/>
    <xdr:sp macro="" textlink="">
      <xdr:nvSpPr>
        <xdr:cNvPr id="859" name="n_1aveValue【公民館】&#10;一人当たり面積">
          <a:extLst>
            <a:ext uri="{FF2B5EF4-FFF2-40B4-BE49-F238E27FC236}">
              <a16:creationId xmlns:a16="http://schemas.microsoft.com/office/drawing/2014/main" id="{1A564853-0B0A-4F4D-A1C4-1E79A39C014F}"/>
            </a:ext>
          </a:extLst>
        </xdr:cNvPr>
        <xdr:cNvSpPr txBox="1"/>
      </xdr:nvSpPr>
      <xdr:spPr>
        <a:xfrm>
          <a:off x="18561127" y="17580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145814</xdr:rowOff>
    </xdr:from>
    <xdr:ext cx="469744" cy="259045"/>
    <xdr:sp macro="" textlink="">
      <xdr:nvSpPr>
        <xdr:cNvPr id="860" name="n_2aveValue【公民館】&#10;一人当たり面積">
          <a:extLst>
            <a:ext uri="{FF2B5EF4-FFF2-40B4-BE49-F238E27FC236}">
              <a16:creationId xmlns:a16="http://schemas.microsoft.com/office/drawing/2014/main" id="{698C8A0C-7E36-48E0-B23C-67553F5EBF8C}"/>
            </a:ext>
          </a:extLst>
        </xdr:cNvPr>
        <xdr:cNvSpPr txBox="1"/>
      </xdr:nvSpPr>
      <xdr:spPr>
        <a:xfrm>
          <a:off x="17776267" y="17580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22369</xdr:rowOff>
    </xdr:from>
    <xdr:ext cx="469744" cy="259045"/>
    <xdr:sp macro="" textlink="">
      <xdr:nvSpPr>
        <xdr:cNvPr id="861" name="n_3aveValue【公民館】&#10;一人当たり面積">
          <a:extLst>
            <a:ext uri="{FF2B5EF4-FFF2-40B4-BE49-F238E27FC236}">
              <a16:creationId xmlns:a16="http://schemas.microsoft.com/office/drawing/2014/main" id="{0DBBA34D-4504-4791-A3C5-1487366BD860}"/>
            </a:ext>
          </a:extLst>
        </xdr:cNvPr>
        <xdr:cNvSpPr txBox="1"/>
      </xdr:nvSpPr>
      <xdr:spPr>
        <a:xfrm>
          <a:off x="17001567" y="17624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3827</xdr:rowOff>
    </xdr:from>
    <xdr:ext cx="469744" cy="259045"/>
    <xdr:sp macro="" textlink="">
      <xdr:nvSpPr>
        <xdr:cNvPr id="862" name="n_1mainValue【公民館】&#10;一人当たり面積">
          <a:extLst>
            <a:ext uri="{FF2B5EF4-FFF2-40B4-BE49-F238E27FC236}">
              <a16:creationId xmlns:a16="http://schemas.microsoft.com/office/drawing/2014/main" id="{2FD8304E-2E35-4B01-870C-0BE16DF33B06}"/>
            </a:ext>
          </a:extLst>
        </xdr:cNvPr>
        <xdr:cNvSpPr txBox="1"/>
      </xdr:nvSpPr>
      <xdr:spPr>
        <a:xfrm>
          <a:off x="185611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6114</xdr:rowOff>
    </xdr:from>
    <xdr:ext cx="469744" cy="259045"/>
    <xdr:sp macro="" textlink="">
      <xdr:nvSpPr>
        <xdr:cNvPr id="863" name="n_2mainValue【公民館】&#10;一人当たり面積">
          <a:extLst>
            <a:ext uri="{FF2B5EF4-FFF2-40B4-BE49-F238E27FC236}">
              <a16:creationId xmlns:a16="http://schemas.microsoft.com/office/drawing/2014/main" id="{A142E9FC-FCFF-436B-92C0-B2ED4860FBD5}"/>
            </a:ext>
          </a:extLst>
        </xdr:cNvPr>
        <xdr:cNvSpPr txBox="1"/>
      </xdr:nvSpPr>
      <xdr:spPr>
        <a:xfrm>
          <a:off x="17776267" y="18111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120414</xdr:rowOff>
    </xdr:from>
    <xdr:ext cx="469744" cy="259045"/>
    <xdr:sp macro="" textlink="">
      <xdr:nvSpPr>
        <xdr:cNvPr id="864" name="n_3mainValue【公民館】&#10;一人当たり面積">
          <a:extLst>
            <a:ext uri="{FF2B5EF4-FFF2-40B4-BE49-F238E27FC236}">
              <a16:creationId xmlns:a16="http://schemas.microsoft.com/office/drawing/2014/main" id="{09C916E8-A1FE-4BE1-A0D4-C371C56F31AF}"/>
            </a:ext>
          </a:extLst>
        </xdr:cNvPr>
        <xdr:cNvSpPr txBox="1"/>
      </xdr:nvSpPr>
      <xdr:spPr>
        <a:xfrm>
          <a:off x="17001567" y="18057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5" name="正方形/長方形 864">
          <a:extLst>
            <a:ext uri="{FF2B5EF4-FFF2-40B4-BE49-F238E27FC236}">
              <a16:creationId xmlns:a16="http://schemas.microsoft.com/office/drawing/2014/main" id="{42870574-C85E-4883-8862-1D3418EDD9A8}"/>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6" name="正方形/長方形 865">
          <a:extLst>
            <a:ext uri="{FF2B5EF4-FFF2-40B4-BE49-F238E27FC236}">
              <a16:creationId xmlns:a16="http://schemas.microsoft.com/office/drawing/2014/main" id="{3ACC6ADA-C341-44DA-A3E2-8F0FC152C92E}"/>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7" name="テキスト ボックス 866">
          <a:extLst>
            <a:ext uri="{FF2B5EF4-FFF2-40B4-BE49-F238E27FC236}">
              <a16:creationId xmlns:a16="http://schemas.microsoft.com/office/drawing/2014/main" id="{00E69FBC-210F-450F-803F-C9AD6D05F4FA}"/>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児童館については、平成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年に末広児童館・天神児童館の耐震改修を行ったことから、類似団体と比べ低い数値となっているが、ほとんどの類型において、有形固定資産減価償却率は類似団体平均を上回っている。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また、各施設の減価償却に伴いほとんどの類型において有形固定資産減価償却率は上昇している。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F6242DB5-AA20-4B32-82AB-CAEDB3302924}"/>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FBF41B8D-9519-47C2-8A47-6C46E5AB89BE}"/>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D12E0192-E803-4EEA-9C55-4E457306F102}"/>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CA32194B-99BB-49BC-BEA0-253D5535B98E}"/>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和歌山県田辺市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66098362-73D3-4F81-913C-C196765CB2A0}"/>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94A948F3-F62E-485C-8A01-66B6E9ABA1B1}"/>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73AE60C3-5248-445D-A137-9A0835679345}"/>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D301D43E-E617-4638-827B-699C337A5844}"/>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32E48929-23D6-4355-B4A0-6F46F849DB59}"/>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E439EA81-39E6-4E4D-9DC7-97DEB42FB874}"/>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74,250
73,990
1,026.91
44,492,458
43,015,817
1,207,087
23,476,030
49,031,924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698065E-C73E-4628-BB29-11F848043557}"/>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242003C7-5005-4B42-AC05-5DAAC4CF295E}"/>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579A0D7-86AF-4ED2-8D7A-24844A792269}"/>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4D20A11D-87D3-4C8B-B966-9D04192F7591}"/>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9BF776AB-24CD-4960-88A8-99AF61409F8C}"/>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F94D2C4E-4224-491E-9855-ADA09316A5E7}"/>
            </a:ext>
          </a:extLst>
        </xdr:cNvPr>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ED3B21E2-1171-4995-937B-E0202E6987B6}"/>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54E84365-3BBA-4C20-BBD3-34D81037D600}"/>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4B93095C-8A87-46A5-8E89-FB412973FA1D}"/>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AE251D57-E6E1-495A-B474-A7916EB40BB3}"/>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14AD600A-5652-48AE-9C5A-4710394BCF63}"/>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734B1024-0DFC-480B-B4E5-285F73C507B5}"/>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33758ACC-AF00-4039-B802-EEEC4371E51A}"/>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D578AC0E-DDA4-4672-AC2A-2C8532DED101}"/>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4DEB3727-7168-4D96-886C-20856F44E248}"/>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1652BACC-EAA9-4879-AD06-4B01BEB524D3}"/>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960B558-CA48-484B-A21B-719B68887634}"/>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B2089591-BB23-4D86-8505-068BFFDBF6AC}"/>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35291221-32A7-4F42-BD47-41857C0E7C50}"/>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1A9430B7-3EC6-4DCE-B5CF-A578ECD01A1C}"/>
            </a:ext>
          </a:extLst>
        </xdr:cNvPr>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7E59577F-B7F5-461D-9508-00BF200FDB7A}"/>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B3797629-0358-497B-86F7-68A0BF0D471C}"/>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FF5FE30F-2EE8-4FF2-82A2-ED01ECD4B4CD}"/>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7EF858DC-68A4-49A1-A2C1-5190569CA8A0}"/>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F4764D90-B046-4ECB-9129-1EA88B00A53A}"/>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A1AD46E8-5957-411D-AA41-E7CCD1645568}"/>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15509390-2AB4-4ED3-B7F7-B1FB3780DDE3}"/>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27D82765-67FA-47C3-913F-D570E103522F}"/>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B8FC528F-61E3-44C8-9D86-E655264B075D}"/>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480A5FCB-A8A5-4756-AB75-9726E46EF40C}"/>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4D5D54E8-BEC0-4657-AA8C-3BA146204E6F}"/>
            </a:ext>
          </a:extLst>
        </xdr:cNvPr>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1EA7EA6B-7BC4-44FE-B948-CD376B89CF9A}"/>
            </a:ext>
          </a:extLst>
        </xdr:cNvPr>
        <xdr:cNvSpPr txBox="1"/>
      </xdr:nvSpPr>
      <xdr:spPr>
        <a:xfrm>
          <a:off x="377341" y="699499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A9769439-37C4-4338-B6F1-746B8F38BCF3}"/>
            </a:ext>
          </a:extLst>
        </xdr:cNvPr>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8E08B5CD-59A9-4183-AA19-C5077D577095}"/>
            </a:ext>
          </a:extLst>
        </xdr:cNvPr>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06494822-30FE-4874-9DB1-EA6AC333F39E}"/>
            </a:ext>
          </a:extLst>
        </xdr:cNvPr>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590A59FA-7434-4078-A353-EA36F241AE8D}"/>
            </a:ext>
          </a:extLst>
        </xdr:cNvPr>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9AECF3C3-0F65-4357-83DA-62D93981A2CC}"/>
            </a:ext>
          </a:extLst>
        </xdr:cNvPr>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EA2FC39F-FA2E-4E83-B8E5-1E814A4DC339}"/>
            </a:ext>
          </a:extLst>
        </xdr:cNvPr>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F405B669-F946-4AA8-A3C1-2D7A6B13775A}"/>
            </a:ext>
          </a:extLst>
        </xdr:cNvPr>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1938AEE8-003C-401F-B761-7B653158552E}"/>
            </a:ext>
          </a:extLst>
        </xdr:cNvPr>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CC7DCBD8-0857-44E2-89A3-C73DCD2FA6D1}"/>
            </a:ext>
          </a:extLst>
        </xdr:cNvPr>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077C610B-40A1-4BE0-82C2-B7B3216FA490}"/>
            </a:ext>
          </a:extLst>
        </xdr:cNvPr>
        <xdr:cNvSpPr txBox="1"/>
      </xdr:nvSpPr>
      <xdr:spPr>
        <a:xfrm>
          <a:off x="27196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757027CC-89B7-4973-9F86-6B59EA252599}"/>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D208423A-BE29-4CA1-8D92-C8CF6DBF9D48}"/>
            </a:ext>
          </a:extLst>
        </xdr:cNvPr>
        <xdr:cNvSpPr txBox="1"/>
      </xdr:nvSpPr>
      <xdr:spPr>
        <a:xfrm>
          <a:off x="27196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4EB69577-1B25-490D-9ACF-B0D1C9D19C32}"/>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87630</xdr:rowOff>
    </xdr:to>
    <xdr:cxnSp macro="">
      <xdr:nvCxnSpPr>
        <xdr:cNvPr id="57" name="直線コネクタ 56">
          <a:extLst>
            <a:ext uri="{FF2B5EF4-FFF2-40B4-BE49-F238E27FC236}">
              <a16:creationId xmlns:a16="http://schemas.microsoft.com/office/drawing/2014/main" id="{2DFF3781-F74C-4FCB-A114-E7C81CE06B45}"/>
            </a:ext>
          </a:extLst>
        </xdr:cNvPr>
        <xdr:cNvCxnSpPr/>
      </xdr:nvCxnSpPr>
      <xdr:spPr>
        <a:xfrm flipV="1">
          <a:off x="4086225" y="5534842"/>
          <a:ext cx="0" cy="1426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91457</xdr:rowOff>
    </xdr:from>
    <xdr:ext cx="405111" cy="259045"/>
    <xdr:sp macro="" textlink="">
      <xdr:nvSpPr>
        <xdr:cNvPr id="58" name="【図書館】&#10;有形固定資産減価償却率最小値テキスト">
          <a:extLst>
            <a:ext uri="{FF2B5EF4-FFF2-40B4-BE49-F238E27FC236}">
              <a16:creationId xmlns:a16="http://schemas.microsoft.com/office/drawing/2014/main" id="{B79DA164-9BFD-4ECF-93D8-BC13D3140D4C}"/>
            </a:ext>
          </a:extLst>
        </xdr:cNvPr>
        <xdr:cNvSpPr txBox="1"/>
      </xdr:nvSpPr>
      <xdr:spPr>
        <a:xfrm>
          <a:off x="4124960" y="696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87630</xdr:rowOff>
    </xdr:from>
    <xdr:to>
      <xdr:col>24</xdr:col>
      <xdr:colOff>152400</xdr:colOff>
      <xdr:row>41</xdr:row>
      <xdr:rowOff>87630</xdr:rowOff>
    </xdr:to>
    <xdr:cxnSp macro="">
      <xdr:nvCxnSpPr>
        <xdr:cNvPr id="59" name="直線コネクタ 58">
          <a:extLst>
            <a:ext uri="{FF2B5EF4-FFF2-40B4-BE49-F238E27FC236}">
              <a16:creationId xmlns:a16="http://schemas.microsoft.com/office/drawing/2014/main" id="{FD339436-5010-494A-9F78-5B54115C0E32}"/>
            </a:ext>
          </a:extLst>
        </xdr:cNvPr>
        <xdr:cNvCxnSpPr/>
      </xdr:nvCxnSpPr>
      <xdr:spPr>
        <a:xfrm>
          <a:off x="4020820" y="69608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a:extLst>
            <a:ext uri="{FF2B5EF4-FFF2-40B4-BE49-F238E27FC236}">
              <a16:creationId xmlns:a16="http://schemas.microsoft.com/office/drawing/2014/main" id="{4A43B5E9-0D7D-41C8-92DE-200A295A3CBF}"/>
            </a:ext>
          </a:extLst>
        </xdr:cNvPr>
        <xdr:cNvSpPr txBox="1"/>
      </xdr:nvSpPr>
      <xdr:spPr>
        <a:xfrm>
          <a:off x="4124960" y="5317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a:extLst>
            <a:ext uri="{FF2B5EF4-FFF2-40B4-BE49-F238E27FC236}">
              <a16:creationId xmlns:a16="http://schemas.microsoft.com/office/drawing/2014/main" id="{7793A1AD-2253-4190-94D6-E70FA50C5BB3}"/>
            </a:ext>
          </a:extLst>
        </xdr:cNvPr>
        <xdr:cNvCxnSpPr/>
      </xdr:nvCxnSpPr>
      <xdr:spPr>
        <a:xfrm>
          <a:off x="4020820" y="55348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125021</xdr:rowOff>
    </xdr:from>
    <xdr:ext cx="405111" cy="259045"/>
    <xdr:sp macro="" textlink="">
      <xdr:nvSpPr>
        <xdr:cNvPr id="62" name="【図書館】&#10;有形固定資産減価償却率平均値テキスト">
          <a:extLst>
            <a:ext uri="{FF2B5EF4-FFF2-40B4-BE49-F238E27FC236}">
              <a16:creationId xmlns:a16="http://schemas.microsoft.com/office/drawing/2014/main" id="{AE7295E7-92A2-49DE-9701-4D6F9C063BEF}"/>
            </a:ext>
          </a:extLst>
        </xdr:cNvPr>
        <xdr:cNvSpPr txBox="1"/>
      </xdr:nvSpPr>
      <xdr:spPr>
        <a:xfrm>
          <a:off x="4124960" y="61600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102144</xdr:rowOff>
    </xdr:from>
    <xdr:to>
      <xdr:col>24</xdr:col>
      <xdr:colOff>114300</xdr:colOff>
      <xdr:row>38</xdr:row>
      <xdr:rowOff>32294</xdr:rowOff>
    </xdr:to>
    <xdr:sp macro="" textlink="">
      <xdr:nvSpPr>
        <xdr:cNvPr id="63" name="フローチャート: 判断 62">
          <a:extLst>
            <a:ext uri="{FF2B5EF4-FFF2-40B4-BE49-F238E27FC236}">
              <a16:creationId xmlns:a16="http://schemas.microsoft.com/office/drawing/2014/main" id="{D0D87807-1CA5-471C-8EE0-E6EC793A846B}"/>
            </a:ext>
          </a:extLst>
        </xdr:cNvPr>
        <xdr:cNvSpPr/>
      </xdr:nvSpPr>
      <xdr:spPr>
        <a:xfrm>
          <a:off x="4036060" y="630482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147864</xdr:rowOff>
    </xdr:from>
    <xdr:to>
      <xdr:col>20</xdr:col>
      <xdr:colOff>38100</xdr:colOff>
      <xdr:row>38</xdr:row>
      <xdr:rowOff>78014</xdr:rowOff>
    </xdr:to>
    <xdr:sp macro="" textlink="">
      <xdr:nvSpPr>
        <xdr:cNvPr id="64" name="フローチャート: 判断 63">
          <a:extLst>
            <a:ext uri="{FF2B5EF4-FFF2-40B4-BE49-F238E27FC236}">
              <a16:creationId xmlns:a16="http://schemas.microsoft.com/office/drawing/2014/main" id="{C61E01C6-2E42-4076-8D13-F14CFC024C08}"/>
            </a:ext>
          </a:extLst>
        </xdr:cNvPr>
        <xdr:cNvSpPr/>
      </xdr:nvSpPr>
      <xdr:spPr>
        <a:xfrm>
          <a:off x="3312160" y="635054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2540</xdr:rowOff>
    </xdr:from>
    <xdr:to>
      <xdr:col>15</xdr:col>
      <xdr:colOff>101600</xdr:colOff>
      <xdr:row>38</xdr:row>
      <xdr:rowOff>104140</xdr:rowOff>
    </xdr:to>
    <xdr:sp macro="" textlink="">
      <xdr:nvSpPr>
        <xdr:cNvPr id="65" name="フローチャート: 判断 64">
          <a:extLst>
            <a:ext uri="{FF2B5EF4-FFF2-40B4-BE49-F238E27FC236}">
              <a16:creationId xmlns:a16="http://schemas.microsoft.com/office/drawing/2014/main" id="{FBCDD248-EF18-42AA-A93F-3B83785937ED}"/>
            </a:ext>
          </a:extLst>
        </xdr:cNvPr>
        <xdr:cNvSpPr/>
      </xdr:nvSpPr>
      <xdr:spPr>
        <a:xfrm>
          <a:off x="2514600" y="637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23767</xdr:rowOff>
    </xdr:from>
    <xdr:to>
      <xdr:col>10</xdr:col>
      <xdr:colOff>165100</xdr:colOff>
      <xdr:row>38</xdr:row>
      <xdr:rowOff>125367</xdr:rowOff>
    </xdr:to>
    <xdr:sp macro="" textlink="">
      <xdr:nvSpPr>
        <xdr:cNvPr id="66" name="フローチャート: 判断 65">
          <a:extLst>
            <a:ext uri="{FF2B5EF4-FFF2-40B4-BE49-F238E27FC236}">
              <a16:creationId xmlns:a16="http://schemas.microsoft.com/office/drawing/2014/main" id="{46E17BCE-F4F2-43BF-830C-4376C6271440}"/>
            </a:ext>
          </a:extLst>
        </xdr:cNvPr>
        <xdr:cNvSpPr/>
      </xdr:nvSpPr>
      <xdr:spPr>
        <a:xfrm>
          <a:off x="1739900" y="6394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3C9263E8-05B9-4171-BEFA-14918E82FE28}"/>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37651E22-D50E-4B24-9100-AD7F68525973}"/>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5B88F052-9050-4609-A4EA-C8BD8BEE1A71}"/>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3BA5E265-F31D-4914-9177-F572A6FC962A}"/>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1178155A-328F-4661-8E81-B38CE3A956CD}"/>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33565</xdr:rowOff>
    </xdr:from>
    <xdr:to>
      <xdr:col>24</xdr:col>
      <xdr:colOff>114300</xdr:colOff>
      <xdr:row>40</xdr:row>
      <xdr:rowOff>135165</xdr:rowOff>
    </xdr:to>
    <xdr:sp macro="" textlink="">
      <xdr:nvSpPr>
        <xdr:cNvPr id="72" name="楕円 71">
          <a:extLst>
            <a:ext uri="{FF2B5EF4-FFF2-40B4-BE49-F238E27FC236}">
              <a16:creationId xmlns:a16="http://schemas.microsoft.com/office/drawing/2014/main" id="{D296BAE9-AC5F-4670-9647-345C4B07B09E}"/>
            </a:ext>
          </a:extLst>
        </xdr:cNvPr>
        <xdr:cNvSpPr/>
      </xdr:nvSpPr>
      <xdr:spPr>
        <a:xfrm>
          <a:off x="4036060" y="6739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11992</xdr:rowOff>
    </xdr:from>
    <xdr:ext cx="405111" cy="259045"/>
    <xdr:sp macro="" textlink="">
      <xdr:nvSpPr>
        <xdr:cNvPr id="73" name="【図書館】&#10;有形固定資産減価償却率該当値テキスト">
          <a:extLst>
            <a:ext uri="{FF2B5EF4-FFF2-40B4-BE49-F238E27FC236}">
              <a16:creationId xmlns:a16="http://schemas.microsoft.com/office/drawing/2014/main" id="{7ECE8295-B7CA-4685-8723-6F5092C01019}"/>
            </a:ext>
          </a:extLst>
        </xdr:cNvPr>
        <xdr:cNvSpPr txBox="1"/>
      </xdr:nvSpPr>
      <xdr:spPr>
        <a:xfrm>
          <a:off x="4124960" y="6717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77651</xdr:rowOff>
    </xdr:from>
    <xdr:to>
      <xdr:col>20</xdr:col>
      <xdr:colOff>38100</xdr:colOff>
      <xdr:row>41</xdr:row>
      <xdr:rowOff>7801</xdr:rowOff>
    </xdr:to>
    <xdr:sp macro="" textlink="">
      <xdr:nvSpPr>
        <xdr:cNvPr id="74" name="楕円 73">
          <a:extLst>
            <a:ext uri="{FF2B5EF4-FFF2-40B4-BE49-F238E27FC236}">
              <a16:creationId xmlns:a16="http://schemas.microsoft.com/office/drawing/2014/main" id="{0FF0BB7A-873D-41E0-9F27-9201B25822AD}"/>
            </a:ext>
          </a:extLst>
        </xdr:cNvPr>
        <xdr:cNvSpPr/>
      </xdr:nvSpPr>
      <xdr:spPr>
        <a:xfrm>
          <a:off x="3312160" y="678325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84365</xdr:rowOff>
    </xdr:from>
    <xdr:to>
      <xdr:col>24</xdr:col>
      <xdr:colOff>63500</xdr:colOff>
      <xdr:row>40</xdr:row>
      <xdr:rowOff>128451</xdr:rowOff>
    </xdr:to>
    <xdr:cxnSp macro="">
      <xdr:nvCxnSpPr>
        <xdr:cNvPr id="75" name="直線コネクタ 74">
          <a:extLst>
            <a:ext uri="{FF2B5EF4-FFF2-40B4-BE49-F238E27FC236}">
              <a16:creationId xmlns:a16="http://schemas.microsoft.com/office/drawing/2014/main" id="{4BF04ED2-051B-4B3B-8E04-3ED10D9DCFB9}"/>
            </a:ext>
          </a:extLst>
        </xdr:cNvPr>
        <xdr:cNvCxnSpPr/>
      </xdr:nvCxnSpPr>
      <xdr:spPr>
        <a:xfrm flipV="1">
          <a:off x="3355340" y="6789965"/>
          <a:ext cx="731520" cy="4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121738</xdr:rowOff>
    </xdr:from>
    <xdr:to>
      <xdr:col>15</xdr:col>
      <xdr:colOff>101600</xdr:colOff>
      <xdr:row>41</xdr:row>
      <xdr:rowOff>51888</xdr:rowOff>
    </xdr:to>
    <xdr:sp macro="" textlink="">
      <xdr:nvSpPr>
        <xdr:cNvPr id="76" name="楕円 75">
          <a:extLst>
            <a:ext uri="{FF2B5EF4-FFF2-40B4-BE49-F238E27FC236}">
              <a16:creationId xmlns:a16="http://schemas.microsoft.com/office/drawing/2014/main" id="{3A14BF21-C741-438C-AEB6-E4296568655C}"/>
            </a:ext>
          </a:extLst>
        </xdr:cNvPr>
        <xdr:cNvSpPr/>
      </xdr:nvSpPr>
      <xdr:spPr>
        <a:xfrm>
          <a:off x="2514600" y="682733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128451</xdr:rowOff>
    </xdr:from>
    <xdr:to>
      <xdr:col>19</xdr:col>
      <xdr:colOff>177800</xdr:colOff>
      <xdr:row>41</xdr:row>
      <xdr:rowOff>1088</xdr:rowOff>
    </xdr:to>
    <xdr:cxnSp macro="">
      <xdr:nvCxnSpPr>
        <xdr:cNvPr id="77" name="直線コネクタ 76">
          <a:extLst>
            <a:ext uri="{FF2B5EF4-FFF2-40B4-BE49-F238E27FC236}">
              <a16:creationId xmlns:a16="http://schemas.microsoft.com/office/drawing/2014/main" id="{89CDADFC-5FD2-4917-BF42-BF9CDF69927B}"/>
            </a:ext>
          </a:extLst>
        </xdr:cNvPr>
        <xdr:cNvCxnSpPr/>
      </xdr:nvCxnSpPr>
      <xdr:spPr>
        <a:xfrm flipV="1">
          <a:off x="2565400" y="6834051"/>
          <a:ext cx="789940" cy="40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165826</xdr:rowOff>
    </xdr:from>
    <xdr:to>
      <xdr:col>10</xdr:col>
      <xdr:colOff>165100</xdr:colOff>
      <xdr:row>41</xdr:row>
      <xdr:rowOff>95976</xdr:rowOff>
    </xdr:to>
    <xdr:sp macro="" textlink="">
      <xdr:nvSpPr>
        <xdr:cNvPr id="78" name="楕円 77">
          <a:extLst>
            <a:ext uri="{FF2B5EF4-FFF2-40B4-BE49-F238E27FC236}">
              <a16:creationId xmlns:a16="http://schemas.microsoft.com/office/drawing/2014/main" id="{069D4ECB-5397-42BF-8523-C36BC6EAFBFE}"/>
            </a:ext>
          </a:extLst>
        </xdr:cNvPr>
        <xdr:cNvSpPr/>
      </xdr:nvSpPr>
      <xdr:spPr>
        <a:xfrm>
          <a:off x="1739900" y="687142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1088</xdr:rowOff>
    </xdr:from>
    <xdr:to>
      <xdr:col>15</xdr:col>
      <xdr:colOff>50800</xdr:colOff>
      <xdr:row>41</xdr:row>
      <xdr:rowOff>45176</xdr:rowOff>
    </xdr:to>
    <xdr:cxnSp macro="">
      <xdr:nvCxnSpPr>
        <xdr:cNvPr id="79" name="直線コネクタ 78">
          <a:extLst>
            <a:ext uri="{FF2B5EF4-FFF2-40B4-BE49-F238E27FC236}">
              <a16:creationId xmlns:a16="http://schemas.microsoft.com/office/drawing/2014/main" id="{C5B40253-5552-47EA-B73A-2985B0075B68}"/>
            </a:ext>
          </a:extLst>
        </xdr:cNvPr>
        <xdr:cNvCxnSpPr/>
      </xdr:nvCxnSpPr>
      <xdr:spPr>
        <a:xfrm flipV="1">
          <a:off x="1790700" y="6874328"/>
          <a:ext cx="7747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94541</xdr:rowOff>
    </xdr:from>
    <xdr:ext cx="405111" cy="259045"/>
    <xdr:sp macro="" textlink="">
      <xdr:nvSpPr>
        <xdr:cNvPr id="80" name="n_1aveValue【図書館】&#10;有形固定資産減価償却率">
          <a:extLst>
            <a:ext uri="{FF2B5EF4-FFF2-40B4-BE49-F238E27FC236}">
              <a16:creationId xmlns:a16="http://schemas.microsoft.com/office/drawing/2014/main" id="{E260F7E8-CCB9-43C2-A1DC-3548D52BE54D}"/>
            </a:ext>
          </a:extLst>
        </xdr:cNvPr>
        <xdr:cNvSpPr txBox="1"/>
      </xdr:nvSpPr>
      <xdr:spPr>
        <a:xfrm>
          <a:off x="3170564" y="612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120667</xdr:rowOff>
    </xdr:from>
    <xdr:ext cx="405111" cy="259045"/>
    <xdr:sp macro="" textlink="">
      <xdr:nvSpPr>
        <xdr:cNvPr id="81" name="n_2aveValue【図書館】&#10;有形固定資産減価償却率">
          <a:extLst>
            <a:ext uri="{FF2B5EF4-FFF2-40B4-BE49-F238E27FC236}">
              <a16:creationId xmlns:a16="http://schemas.microsoft.com/office/drawing/2014/main" id="{307D8AB6-F3ED-4551-B789-B51CF379D746}"/>
            </a:ext>
          </a:extLst>
        </xdr:cNvPr>
        <xdr:cNvSpPr txBox="1"/>
      </xdr:nvSpPr>
      <xdr:spPr>
        <a:xfrm>
          <a:off x="2385704" y="615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141894</xdr:rowOff>
    </xdr:from>
    <xdr:ext cx="405111" cy="259045"/>
    <xdr:sp macro="" textlink="">
      <xdr:nvSpPr>
        <xdr:cNvPr id="82" name="n_3aveValue【図書館】&#10;有形固定資産減価償却率">
          <a:extLst>
            <a:ext uri="{FF2B5EF4-FFF2-40B4-BE49-F238E27FC236}">
              <a16:creationId xmlns:a16="http://schemas.microsoft.com/office/drawing/2014/main" id="{6F576E83-35B8-4AA2-A5D1-6D13682B5C64}"/>
            </a:ext>
          </a:extLst>
        </xdr:cNvPr>
        <xdr:cNvSpPr txBox="1"/>
      </xdr:nvSpPr>
      <xdr:spPr>
        <a:xfrm>
          <a:off x="1611004" y="6176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170378</xdr:rowOff>
    </xdr:from>
    <xdr:ext cx="405111" cy="259045"/>
    <xdr:sp macro="" textlink="">
      <xdr:nvSpPr>
        <xdr:cNvPr id="83" name="n_1mainValue【図書館】&#10;有形固定資産減価償却率">
          <a:extLst>
            <a:ext uri="{FF2B5EF4-FFF2-40B4-BE49-F238E27FC236}">
              <a16:creationId xmlns:a16="http://schemas.microsoft.com/office/drawing/2014/main" id="{1ADC14D6-ED97-46B1-B6A3-0A26D7F09B7A}"/>
            </a:ext>
          </a:extLst>
        </xdr:cNvPr>
        <xdr:cNvSpPr txBox="1"/>
      </xdr:nvSpPr>
      <xdr:spPr>
        <a:xfrm>
          <a:off x="3170564" y="6875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43015</xdr:rowOff>
    </xdr:from>
    <xdr:ext cx="405111" cy="259045"/>
    <xdr:sp macro="" textlink="">
      <xdr:nvSpPr>
        <xdr:cNvPr id="84" name="n_2mainValue【図書館】&#10;有形固定資産減価償却率">
          <a:extLst>
            <a:ext uri="{FF2B5EF4-FFF2-40B4-BE49-F238E27FC236}">
              <a16:creationId xmlns:a16="http://schemas.microsoft.com/office/drawing/2014/main" id="{797668C4-155C-4BCD-A77A-75DA11E78C0C}"/>
            </a:ext>
          </a:extLst>
        </xdr:cNvPr>
        <xdr:cNvSpPr txBox="1"/>
      </xdr:nvSpPr>
      <xdr:spPr>
        <a:xfrm>
          <a:off x="2385704" y="6916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87103</xdr:rowOff>
    </xdr:from>
    <xdr:ext cx="405111" cy="259045"/>
    <xdr:sp macro="" textlink="">
      <xdr:nvSpPr>
        <xdr:cNvPr id="85" name="n_3mainValue【図書館】&#10;有形固定資産減価償却率">
          <a:extLst>
            <a:ext uri="{FF2B5EF4-FFF2-40B4-BE49-F238E27FC236}">
              <a16:creationId xmlns:a16="http://schemas.microsoft.com/office/drawing/2014/main" id="{DF9F1973-1831-411B-976E-D466F37552D9}"/>
            </a:ext>
          </a:extLst>
        </xdr:cNvPr>
        <xdr:cNvSpPr txBox="1"/>
      </xdr:nvSpPr>
      <xdr:spPr>
        <a:xfrm>
          <a:off x="1611004" y="6960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4300E004-3527-46D2-A95D-61E7A91DAA19}"/>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id="{C62E2EAB-FA39-4660-8946-317063D16E29}"/>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id="{3D4D51FA-0B60-450D-A4F8-9C60DBA7F027}"/>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id="{5AAB5418-AFB8-4ACD-9314-7AF534C39C7E}"/>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id="{FB1694DE-F36B-4ED4-B19C-FBE77E7D0840}"/>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id="{69E0203D-8D8E-4D32-BEE8-A1EF4907F625}"/>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id="{6709911D-4C5E-4354-945E-8105827B7140}"/>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0F7AD929-AD11-45FC-9D56-9E93C7F2C9F5}"/>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a:extLst>
            <a:ext uri="{FF2B5EF4-FFF2-40B4-BE49-F238E27FC236}">
              <a16:creationId xmlns:a16="http://schemas.microsoft.com/office/drawing/2014/main" id="{BF7A4D11-DD25-4E21-B954-02EF160C1153}"/>
            </a:ext>
          </a:extLst>
        </xdr:cNvPr>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49F3C59A-E968-47B4-A633-F6F44F4692AD}"/>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a:extLst>
            <a:ext uri="{FF2B5EF4-FFF2-40B4-BE49-F238E27FC236}">
              <a16:creationId xmlns:a16="http://schemas.microsoft.com/office/drawing/2014/main" id="{E1955E4B-ED9A-4AD6-9B71-4F2C36C274B5}"/>
            </a:ext>
          </a:extLst>
        </xdr:cNvPr>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a:extLst>
            <a:ext uri="{FF2B5EF4-FFF2-40B4-BE49-F238E27FC236}">
              <a16:creationId xmlns:a16="http://schemas.microsoft.com/office/drawing/2014/main" id="{B338742C-8EB0-4AD3-A847-DF6C77CC3915}"/>
            </a:ext>
          </a:extLst>
        </xdr:cNvPr>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a:extLst>
            <a:ext uri="{FF2B5EF4-FFF2-40B4-BE49-F238E27FC236}">
              <a16:creationId xmlns:a16="http://schemas.microsoft.com/office/drawing/2014/main" id="{5E00E335-D09E-4106-B37F-E219027D0822}"/>
            </a:ext>
          </a:extLst>
        </xdr:cNvPr>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a:extLst>
            <a:ext uri="{FF2B5EF4-FFF2-40B4-BE49-F238E27FC236}">
              <a16:creationId xmlns:a16="http://schemas.microsoft.com/office/drawing/2014/main" id="{125A99F7-9779-439E-9EAE-D7BEE195B6A7}"/>
            </a:ext>
          </a:extLst>
        </xdr:cNvPr>
        <xdr:cNvSpPr txBox="1"/>
      </xdr:nvSpPr>
      <xdr:spPr>
        <a:xfrm>
          <a:off x="540530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a:extLst>
            <a:ext uri="{FF2B5EF4-FFF2-40B4-BE49-F238E27FC236}">
              <a16:creationId xmlns:a16="http://schemas.microsoft.com/office/drawing/2014/main" id="{7AB6D2E9-DC90-4882-B1B1-DDEB7A434A26}"/>
            </a:ext>
          </a:extLst>
        </xdr:cNvPr>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a:extLst>
            <a:ext uri="{FF2B5EF4-FFF2-40B4-BE49-F238E27FC236}">
              <a16:creationId xmlns:a16="http://schemas.microsoft.com/office/drawing/2014/main" id="{C16FAD3D-2ADA-4162-B6EF-F69273A47A12}"/>
            </a:ext>
          </a:extLst>
        </xdr:cNvPr>
        <xdr:cNvSpPr txBox="1"/>
      </xdr:nvSpPr>
      <xdr:spPr>
        <a:xfrm>
          <a:off x="540530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a:extLst>
            <a:ext uri="{FF2B5EF4-FFF2-40B4-BE49-F238E27FC236}">
              <a16:creationId xmlns:a16="http://schemas.microsoft.com/office/drawing/2014/main" id="{43BFC95B-7C28-4472-AA05-7B79F7ED6970}"/>
            </a:ext>
          </a:extLst>
        </xdr:cNvPr>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3" name="テキスト ボックス 102">
          <a:extLst>
            <a:ext uri="{FF2B5EF4-FFF2-40B4-BE49-F238E27FC236}">
              <a16:creationId xmlns:a16="http://schemas.microsoft.com/office/drawing/2014/main" id="{90DCC86A-59BA-4D59-85CE-8423E5309209}"/>
            </a:ext>
          </a:extLst>
        </xdr:cNvPr>
        <xdr:cNvSpPr txBox="1"/>
      </xdr:nvSpPr>
      <xdr:spPr>
        <a:xfrm>
          <a:off x="540530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a:extLst>
            <a:ext uri="{FF2B5EF4-FFF2-40B4-BE49-F238E27FC236}">
              <a16:creationId xmlns:a16="http://schemas.microsoft.com/office/drawing/2014/main" id="{A61B7A2F-1196-49E3-9F54-9F560AF26148}"/>
            </a:ext>
          </a:extLst>
        </xdr:cNvPr>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5" name="テキスト ボックス 104">
          <a:extLst>
            <a:ext uri="{FF2B5EF4-FFF2-40B4-BE49-F238E27FC236}">
              <a16:creationId xmlns:a16="http://schemas.microsoft.com/office/drawing/2014/main" id="{FDF990DA-4175-4E26-B2CB-732013B9163F}"/>
            </a:ext>
          </a:extLst>
        </xdr:cNvPr>
        <xdr:cNvSpPr txBox="1"/>
      </xdr:nvSpPr>
      <xdr:spPr>
        <a:xfrm>
          <a:off x="540530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id="{EE20D71C-1935-4FF3-A7A1-5B10D1AE0BEC}"/>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a:extLst>
            <a:ext uri="{FF2B5EF4-FFF2-40B4-BE49-F238E27FC236}">
              <a16:creationId xmlns:a16="http://schemas.microsoft.com/office/drawing/2014/main" id="{9AD7A155-2EE3-48B0-BE04-CA22C8ED9FF2}"/>
            </a:ext>
          </a:extLst>
        </xdr:cNvPr>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a:extLst>
            <a:ext uri="{FF2B5EF4-FFF2-40B4-BE49-F238E27FC236}">
              <a16:creationId xmlns:a16="http://schemas.microsoft.com/office/drawing/2014/main" id="{3B8D40B7-1DBE-4F64-AAC3-197A798D7D8F}"/>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133350</xdr:rowOff>
    </xdr:from>
    <xdr:to>
      <xdr:col>54</xdr:col>
      <xdr:colOff>189865</xdr:colOff>
      <xdr:row>41</xdr:row>
      <xdr:rowOff>38100</xdr:rowOff>
    </xdr:to>
    <xdr:cxnSp macro="">
      <xdr:nvCxnSpPr>
        <xdr:cNvPr id="109" name="直線コネクタ 108">
          <a:extLst>
            <a:ext uri="{FF2B5EF4-FFF2-40B4-BE49-F238E27FC236}">
              <a16:creationId xmlns:a16="http://schemas.microsoft.com/office/drawing/2014/main" id="{98D60C84-812D-43D4-8668-84D559DBF300}"/>
            </a:ext>
          </a:extLst>
        </xdr:cNvPr>
        <xdr:cNvCxnSpPr/>
      </xdr:nvCxnSpPr>
      <xdr:spPr>
        <a:xfrm flipV="1">
          <a:off x="9219565" y="5497830"/>
          <a:ext cx="0" cy="1413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41927</xdr:rowOff>
    </xdr:from>
    <xdr:ext cx="469744" cy="259045"/>
    <xdr:sp macro="" textlink="">
      <xdr:nvSpPr>
        <xdr:cNvPr id="110" name="【図書館】&#10;一人当たり面積最小値テキスト">
          <a:extLst>
            <a:ext uri="{FF2B5EF4-FFF2-40B4-BE49-F238E27FC236}">
              <a16:creationId xmlns:a16="http://schemas.microsoft.com/office/drawing/2014/main" id="{4E6A37B1-235E-4B3A-BED0-DE192FAED1A5}"/>
            </a:ext>
          </a:extLst>
        </xdr:cNvPr>
        <xdr:cNvSpPr txBox="1"/>
      </xdr:nvSpPr>
      <xdr:spPr>
        <a:xfrm>
          <a:off x="9258300" y="691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38100</xdr:rowOff>
    </xdr:from>
    <xdr:to>
      <xdr:col>55</xdr:col>
      <xdr:colOff>88900</xdr:colOff>
      <xdr:row>41</xdr:row>
      <xdr:rowOff>38100</xdr:rowOff>
    </xdr:to>
    <xdr:cxnSp macro="">
      <xdr:nvCxnSpPr>
        <xdr:cNvPr id="111" name="直線コネクタ 110">
          <a:extLst>
            <a:ext uri="{FF2B5EF4-FFF2-40B4-BE49-F238E27FC236}">
              <a16:creationId xmlns:a16="http://schemas.microsoft.com/office/drawing/2014/main" id="{190D62E8-1A74-48CF-A9E0-3C71767DADC5}"/>
            </a:ext>
          </a:extLst>
        </xdr:cNvPr>
        <xdr:cNvCxnSpPr/>
      </xdr:nvCxnSpPr>
      <xdr:spPr>
        <a:xfrm>
          <a:off x="9154160" y="69113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80027</xdr:rowOff>
    </xdr:from>
    <xdr:ext cx="469744" cy="259045"/>
    <xdr:sp macro="" textlink="">
      <xdr:nvSpPr>
        <xdr:cNvPr id="112" name="【図書館】&#10;一人当たり面積最大値テキスト">
          <a:extLst>
            <a:ext uri="{FF2B5EF4-FFF2-40B4-BE49-F238E27FC236}">
              <a16:creationId xmlns:a16="http://schemas.microsoft.com/office/drawing/2014/main" id="{EEC49C7E-F186-4F18-B4E3-25205E0E3C56}"/>
            </a:ext>
          </a:extLst>
        </xdr:cNvPr>
        <xdr:cNvSpPr txBox="1"/>
      </xdr:nvSpPr>
      <xdr:spPr>
        <a:xfrm>
          <a:off x="9258300" y="5276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133350</xdr:rowOff>
    </xdr:from>
    <xdr:to>
      <xdr:col>55</xdr:col>
      <xdr:colOff>88900</xdr:colOff>
      <xdr:row>32</xdr:row>
      <xdr:rowOff>133350</xdr:rowOff>
    </xdr:to>
    <xdr:cxnSp macro="">
      <xdr:nvCxnSpPr>
        <xdr:cNvPr id="113" name="直線コネクタ 112">
          <a:extLst>
            <a:ext uri="{FF2B5EF4-FFF2-40B4-BE49-F238E27FC236}">
              <a16:creationId xmlns:a16="http://schemas.microsoft.com/office/drawing/2014/main" id="{C7D62A3A-3E09-4736-9431-9509A339725E}"/>
            </a:ext>
          </a:extLst>
        </xdr:cNvPr>
        <xdr:cNvCxnSpPr/>
      </xdr:nvCxnSpPr>
      <xdr:spPr>
        <a:xfrm>
          <a:off x="9154160" y="54978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3827</xdr:rowOff>
    </xdr:from>
    <xdr:ext cx="469744" cy="259045"/>
    <xdr:sp macro="" textlink="">
      <xdr:nvSpPr>
        <xdr:cNvPr id="114" name="【図書館】&#10;一人当たり面積平均値テキスト">
          <a:extLst>
            <a:ext uri="{FF2B5EF4-FFF2-40B4-BE49-F238E27FC236}">
              <a16:creationId xmlns:a16="http://schemas.microsoft.com/office/drawing/2014/main" id="{37A2F1DA-99B7-4418-9BB9-2ECB7EEC4829}"/>
            </a:ext>
          </a:extLst>
        </xdr:cNvPr>
        <xdr:cNvSpPr txBox="1"/>
      </xdr:nvSpPr>
      <xdr:spPr>
        <a:xfrm>
          <a:off x="9258300" y="6206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25400</xdr:rowOff>
    </xdr:from>
    <xdr:to>
      <xdr:col>55</xdr:col>
      <xdr:colOff>50800</xdr:colOff>
      <xdr:row>37</xdr:row>
      <xdr:rowOff>127000</xdr:rowOff>
    </xdr:to>
    <xdr:sp macro="" textlink="">
      <xdr:nvSpPr>
        <xdr:cNvPr id="115" name="フローチャート: 判断 114">
          <a:extLst>
            <a:ext uri="{FF2B5EF4-FFF2-40B4-BE49-F238E27FC236}">
              <a16:creationId xmlns:a16="http://schemas.microsoft.com/office/drawing/2014/main" id="{CF5B6BAA-6B55-403E-A844-0BDECDAAB89A}"/>
            </a:ext>
          </a:extLst>
        </xdr:cNvPr>
        <xdr:cNvSpPr/>
      </xdr:nvSpPr>
      <xdr:spPr>
        <a:xfrm>
          <a:off x="9192260" y="622808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63500</xdr:rowOff>
    </xdr:from>
    <xdr:to>
      <xdr:col>50</xdr:col>
      <xdr:colOff>165100</xdr:colOff>
      <xdr:row>37</xdr:row>
      <xdr:rowOff>165100</xdr:rowOff>
    </xdr:to>
    <xdr:sp macro="" textlink="">
      <xdr:nvSpPr>
        <xdr:cNvPr id="116" name="フローチャート: 判断 115">
          <a:extLst>
            <a:ext uri="{FF2B5EF4-FFF2-40B4-BE49-F238E27FC236}">
              <a16:creationId xmlns:a16="http://schemas.microsoft.com/office/drawing/2014/main" id="{8539E937-E157-4ABC-8E1D-3C61EF4FC000}"/>
            </a:ext>
          </a:extLst>
        </xdr:cNvPr>
        <xdr:cNvSpPr/>
      </xdr:nvSpPr>
      <xdr:spPr>
        <a:xfrm>
          <a:off x="8445500" y="626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82550</xdr:rowOff>
    </xdr:from>
    <xdr:to>
      <xdr:col>46</xdr:col>
      <xdr:colOff>38100</xdr:colOff>
      <xdr:row>38</xdr:row>
      <xdr:rowOff>12700</xdr:rowOff>
    </xdr:to>
    <xdr:sp macro="" textlink="">
      <xdr:nvSpPr>
        <xdr:cNvPr id="117" name="フローチャート: 判断 116">
          <a:extLst>
            <a:ext uri="{FF2B5EF4-FFF2-40B4-BE49-F238E27FC236}">
              <a16:creationId xmlns:a16="http://schemas.microsoft.com/office/drawing/2014/main" id="{0B4C137A-A0B2-4131-9FAC-1123D4A1341B}"/>
            </a:ext>
          </a:extLst>
        </xdr:cNvPr>
        <xdr:cNvSpPr/>
      </xdr:nvSpPr>
      <xdr:spPr>
        <a:xfrm>
          <a:off x="7670800" y="62852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82550</xdr:rowOff>
    </xdr:from>
    <xdr:to>
      <xdr:col>41</xdr:col>
      <xdr:colOff>101600</xdr:colOff>
      <xdr:row>38</xdr:row>
      <xdr:rowOff>12700</xdr:rowOff>
    </xdr:to>
    <xdr:sp macro="" textlink="">
      <xdr:nvSpPr>
        <xdr:cNvPr id="118" name="フローチャート: 判断 117">
          <a:extLst>
            <a:ext uri="{FF2B5EF4-FFF2-40B4-BE49-F238E27FC236}">
              <a16:creationId xmlns:a16="http://schemas.microsoft.com/office/drawing/2014/main" id="{F6FC1E3C-2375-4868-B420-0DB1CAB38A08}"/>
            </a:ext>
          </a:extLst>
        </xdr:cNvPr>
        <xdr:cNvSpPr/>
      </xdr:nvSpPr>
      <xdr:spPr>
        <a:xfrm>
          <a:off x="6873240" y="62852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A26E219-4BC7-40D0-89D3-492BE157263C}"/>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A486E14C-9015-4B77-AEA7-E2CF64B38EE8}"/>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BC7836E1-DB17-4B5B-9167-3EB19A123140}"/>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52DFD0AB-E970-4314-9851-80BDE180FEA7}"/>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B887800D-E018-47AF-9ACF-338CD49367B8}"/>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101600</xdr:rowOff>
    </xdr:from>
    <xdr:to>
      <xdr:col>55</xdr:col>
      <xdr:colOff>50800</xdr:colOff>
      <xdr:row>36</xdr:row>
      <xdr:rowOff>31750</xdr:rowOff>
    </xdr:to>
    <xdr:sp macro="" textlink="">
      <xdr:nvSpPr>
        <xdr:cNvPr id="124" name="楕円 123">
          <a:extLst>
            <a:ext uri="{FF2B5EF4-FFF2-40B4-BE49-F238E27FC236}">
              <a16:creationId xmlns:a16="http://schemas.microsoft.com/office/drawing/2014/main" id="{C008FACA-3046-4DE6-9A8B-47D1A577604F}"/>
            </a:ext>
          </a:extLst>
        </xdr:cNvPr>
        <xdr:cNvSpPr/>
      </xdr:nvSpPr>
      <xdr:spPr>
        <a:xfrm>
          <a:off x="9192260" y="59690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124477</xdr:rowOff>
    </xdr:from>
    <xdr:ext cx="469744" cy="259045"/>
    <xdr:sp macro="" textlink="">
      <xdr:nvSpPr>
        <xdr:cNvPr id="125" name="【図書館】&#10;一人当たり面積該当値テキスト">
          <a:extLst>
            <a:ext uri="{FF2B5EF4-FFF2-40B4-BE49-F238E27FC236}">
              <a16:creationId xmlns:a16="http://schemas.microsoft.com/office/drawing/2014/main" id="{34D3ACF1-B273-417C-8959-DF5255314222}"/>
            </a:ext>
          </a:extLst>
        </xdr:cNvPr>
        <xdr:cNvSpPr txBox="1"/>
      </xdr:nvSpPr>
      <xdr:spPr>
        <a:xfrm>
          <a:off x="9258300" y="5824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120650</xdr:rowOff>
    </xdr:from>
    <xdr:to>
      <xdr:col>50</xdr:col>
      <xdr:colOff>165100</xdr:colOff>
      <xdr:row>36</xdr:row>
      <xdr:rowOff>50800</xdr:rowOff>
    </xdr:to>
    <xdr:sp macro="" textlink="">
      <xdr:nvSpPr>
        <xdr:cNvPr id="126" name="楕円 125">
          <a:extLst>
            <a:ext uri="{FF2B5EF4-FFF2-40B4-BE49-F238E27FC236}">
              <a16:creationId xmlns:a16="http://schemas.microsoft.com/office/drawing/2014/main" id="{5E9CCFAB-7CF6-431B-8B82-F05F7E6F7F58}"/>
            </a:ext>
          </a:extLst>
        </xdr:cNvPr>
        <xdr:cNvSpPr/>
      </xdr:nvSpPr>
      <xdr:spPr>
        <a:xfrm>
          <a:off x="8445500" y="59880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35</xdr:row>
      <xdr:rowOff>152400</xdr:rowOff>
    </xdr:from>
    <xdr:to>
      <xdr:col>55</xdr:col>
      <xdr:colOff>0</xdr:colOff>
      <xdr:row>36</xdr:row>
      <xdr:rowOff>0</xdr:rowOff>
    </xdr:to>
    <xdr:cxnSp macro="">
      <xdr:nvCxnSpPr>
        <xdr:cNvPr id="127" name="直線コネクタ 126">
          <a:extLst>
            <a:ext uri="{FF2B5EF4-FFF2-40B4-BE49-F238E27FC236}">
              <a16:creationId xmlns:a16="http://schemas.microsoft.com/office/drawing/2014/main" id="{43CB6763-7E93-4206-B5D5-48613491EFF9}"/>
            </a:ext>
          </a:extLst>
        </xdr:cNvPr>
        <xdr:cNvCxnSpPr/>
      </xdr:nvCxnSpPr>
      <xdr:spPr>
        <a:xfrm flipV="1">
          <a:off x="8496300" y="6019800"/>
          <a:ext cx="7239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139700</xdr:rowOff>
    </xdr:from>
    <xdr:to>
      <xdr:col>46</xdr:col>
      <xdr:colOff>38100</xdr:colOff>
      <xdr:row>36</xdr:row>
      <xdr:rowOff>69850</xdr:rowOff>
    </xdr:to>
    <xdr:sp macro="" textlink="">
      <xdr:nvSpPr>
        <xdr:cNvPr id="128" name="楕円 127">
          <a:extLst>
            <a:ext uri="{FF2B5EF4-FFF2-40B4-BE49-F238E27FC236}">
              <a16:creationId xmlns:a16="http://schemas.microsoft.com/office/drawing/2014/main" id="{A0CDA2F6-8DAB-4DF7-8E00-3D2CE41D55E6}"/>
            </a:ext>
          </a:extLst>
        </xdr:cNvPr>
        <xdr:cNvSpPr/>
      </xdr:nvSpPr>
      <xdr:spPr>
        <a:xfrm>
          <a:off x="7670800" y="60071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0</xdr:rowOff>
    </xdr:from>
    <xdr:to>
      <xdr:col>50</xdr:col>
      <xdr:colOff>114300</xdr:colOff>
      <xdr:row>36</xdr:row>
      <xdr:rowOff>19050</xdr:rowOff>
    </xdr:to>
    <xdr:cxnSp macro="">
      <xdr:nvCxnSpPr>
        <xdr:cNvPr id="129" name="直線コネクタ 128">
          <a:extLst>
            <a:ext uri="{FF2B5EF4-FFF2-40B4-BE49-F238E27FC236}">
              <a16:creationId xmlns:a16="http://schemas.microsoft.com/office/drawing/2014/main" id="{18446245-2961-4783-8100-EF6391795854}"/>
            </a:ext>
          </a:extLst>
        </xdr:cNvPr>
        <xdr:cNvCxnSpPr/>
      </xdr:nvCxnSpPr>
      <xdr:spPr>
        <a:xfrm flipV="1">
          <a:off x="7713980" y="6035040"/>
          <a:ext cx="78232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139700</xdr:rowOff>
    </xdr:from>
    <xdr:to>
      <xdr:col>41</xdr:col>
      <xdr:colOff>101600</xdr:colOff>
      <xdr:row>36</xdr:row>
      <xdr:rowOff>69850</xdr:rowOff>
    </xdr:to>
    <xdr:sp macro="" textlink="">
      <xdr:nvSpPr>
        <xdr:cNvPr id="130" name="楕円 129">
          <a:extLst>
            <a:ext uri="{FF2B5EF4-FFF2-40B4-BE49-F238E27FC236}">
              <a16:creationId xmlns:a16="http://schemas.microsoft.com/office/drawing/2014/main" id="{44BCACC5-5E4C-48FF-86A9-4BFAF8562FD0}"/>
            </a:ext>
          </a:extLst>
        </xdr:cNvPr>
        <xdr:cNvSpPr/>
      </xdr:nvSpPr>
      <xdr:spPr>
        <a:xfrm>
          <a:off x="6873240" y="60071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19050</xdr:rowOff>
    </xdr:from>
    <xdr:to>
      <xdr:col>45</xdr:col>
      <xdr:colOff>177800</xdr:colOff>
      <xdr:row>36</xdr:row>
      <xdr:rowOff>19050</xdr:rowOff>
    </xdr:to>
    <xdr:cxnSp macro="">
      <xdr:nvCxnSpPr>
        <xdr:cNvPr id="131" name="直線コネクタ 130">
          <a:extLst>
            <a:ext uri="{FF2B5EF4-FFF2-40B4-BE49-F238E27FC236}">
              <a16:creationId xmlns:a16="http://schemas.microsoft.com/office/drawing/2014/main" id="{C17B5B83-4EFC-4D78-9470-CD6A621011FA}"/>
            </a:ext>
          </a:extLst>
        </xdr:cNvPr>
        <xdr:cNvCxnSpPr/>
      </xdr:nvCxnSpPr>
      <xdr:spPr>
        <a:xfrm>
          <a:off x="6924040" y="605409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156227</xdr:rowOff>
    </xdr:from>
    <xdr:ext cx="469744" cy="259045"/>
    <xdr:sp macro="" textlink="">
      <xdr:nvSpPr>
        <xdr:cNvPr id="132" name="n_1aveValue【図書館】&#10;一人当たり面積">
          <a:extLst>
            <a:ext uri="{FF2B5EF4-FFF2-40B4-BE49-F238E27FC236}">
              <a16:creationId xmlns:a16="http://schemas.microsoft.com/office/drawing/2014/main" id="{DBF27BDC-E95C-4A8C-969F-9C1834714AF4}"/>
            </a:ext>
          </a:extLst>
        </xdr:cNvPr>
        <xdr:cNvSpPr txBox="1"/>
      </xdr:nvSpPr>
      <xdr:spPr>
        <a:xfrm>
          <a:off x="8271587" y="6358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3827</xdr:rowOff>
    </xdr:from>
    <xdr:ext cx="469744" cy="259045"/>
    <xdr:sp macro="" textlink="">
      <xdr:nvSpPr>
        <xdr:cNvPr id="133" name="n_2aveValue【図書館】&#10;一人当たり面積">
          <a:extLst>
            <a:ext uri="{FF2B5EF4-FFF2-40B4-BE49-F238E27FC236}">
              <a16:creationId xmlns:a16="http://schemas.microsoft.com/office/drawing/2014/main" id="{4E4AE281-23A9-458A-9AF9-2591860D0E26}"/>
            </a:ext>
          </a:extLst>
        </xdr:cNvPr>
        <xdr:cNvSpPr txBox="1"/>
      </xdr:nvSpPr>
      <xdr:spPr>
        <a:xfrm>
          <a:off x="7509587" y="6374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3827</xdr:rowOff>
    </xdr:from>
    <xdr:ext cx="469744" cy="259045"/>
    <xdr:sp macro="" textlink="">
      <xdr:nvSpPr>
        <xdr:cNvPr id="134" name="n_3aveValue【図書館】&#10;一人当たり面積">
          <a:extLst>
            <a:ext uri="{FF2B5EF4-FFF2-40B4-BE49-F238E27FC236}">
              <a16:creationId xmlns:a16="http://schemas.microsoft.com/office/drawing/2014/main" id="{ACE1129C-9E6A-41FE-B9EF-841F3CE69811}"/>
            </a:ext>
          </a:extLst>
        </xdr:cNvPr>
        <xdr:cNvSpPr txBox="1"/>
      </xdr:nvSpPr>
      <xdr:spPr>
        <a:xfrm>
          <a:off x="6712027" y="6374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34</xdr:row>
      <xdr:rowOff>67327</xdr:rowOff>
    </xdr:from>
    <xdr:ext cx="469744" cy="259045"/>
    <xdr:sp macro="" textlink="">
      <xdr:nvSpPr>
        <xdr:cNvPr id="135" name="n_1mainValue【図書館】&#10;一人当たり面積">
          <a:extLst>
            <a:ext uri="{FF2B5EF4-FFF2-40B4-BE49-F238E27FC236}">
              <a16:creationId xmlns:a16="http://schemas.microsoft.com/office/drawing/2014/main" id="{B6425883-E48E-45B9-B5FB-1C4C9EF0DA89}"/>
            </a:ext>
          </a:extLst>
        </xdr:cNvPr>
        <xdr:cNvSpPr txBox="1"/>
      </xdr:nvSpPr>
      <xdr:spPr>
        <a:xfrm>
          <a:off x="8271587" y="576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34</xdr:row>
      <xdr:rowOff>86377</xdr:rowOff>
    </xdr:from>
    <xdr:ext cx="469744" cy="259045"/>
    <xdr:sp macro="" textlink="">
      <xdr:nvSpPr>
        <xdr:cNvPr id="136" name="n_2mainValue【図書館】&#10;一人当たり面積">
          <a:extLst>
            <a:ext uri="{FF2B5EF4-FFF2-40B4-BE49-F238E27FC236}">
              <a16:creationId xmlns:a16="http://schemas.microsoft.com/office/drawing/2014/main" id="{E1876EA3-892D-4723-974D-935F5229574D}"/>
            </a:ext>
          </a:extLst>
        </xdr:cNvPr>
        <xdr:cNvSpPr txBox="1"/>
      </xdr:nvSpPr>
      <xdr:spPr>
        <a:xfrm>
          <a:off x="7509587" y="578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34</xdr:row>
      <xdr:rowOff>86377</xdr:rowOff>
    </xdr:from>
    <xdr:ext cx="469744" cy="259045"/>
    <xdr:sp macro="" textlink="">
      <xdr:nvSpPr>
        <xdr:cNvPr id="137" name="n_3mainValue【図書館】&#10;一人当たり面積">
          <a:extLst>
            <a:ext uri="{FF2B5EF4-FFF2-40B4-BE49-F238E27FC236}">
              <a16:creationId xmlns:a16="http://schemas.microsoft.com/office/drawing/2014/main" id="{BDEF3B2F-C162-41BD-918A-79EF4C89F9B2}"/>
            </a:ext>
          </a:extLst>
        </xdr:cNvPr>
        <xdr:cNvSpPr txBox="1"/>
      </xdr:nvSpPr>
      <xdr:spPr>
        <a:xfrm>
          <a:off x="6712027" y="578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a:extLst>
            <a:ext uri="{FF2B5EF4-FFF2-40B4-BE49-F238E27FC236}">
              <a16:creationId xmlns:a16="http://schemas.microsoft.com/office/drawing/2014/main" id="{6230FD63-7A57-4B0A-BE1B-DC6D4BB23F6C}"/>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a:extLst>
            <a:ext uri="{FF2B5EF4-FFF2-40B4-BE49-F238E27FC236}">
              <a16:creationId xmlns:a16="http://schemas.microsoft.com/office/drawing/2014/main" id="{912C4EF5-C717-4C37-85E4-BF743E51F541}"/>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a:extLst>
            <a:ext uri="{FF2B5EF4-FFF2-40B4-BE49-F238E27FC236}">
              <a16:creationId xmlns:a16="http://schemas.microsoft.com/office/drawing/2014/main" id="{E1416B36-3827-45DB-8AEF-9BA571891EF0}"/>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a:extLst>
            <a:ext uri="{FF2B5EF4-FFF2-40B4-BE49-F238E27FC236}">
              <a16:creationId xmlns:a16="http://schemas.microsoft.com/office/drawing/2014/main" id="{254E6F1B-2407-4063-B3B7-20E6D5BF7DF3}"/>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a:extLst>
            <a:ext uri="{FF2B5EF4-FFF2-40B4-BE49-F238E27FC236}">
              <a16:creationId xmlns:a16="http://schemas.microsoft.com/office/drawing/2014/main" id="{94FE7546-E630-4B39-94C9-804FAA164AA2}"/>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a:extLst>
            <a:ext uri="{FF2B5EF4-FFF2-40B4-BE49-F238E27FC236}">
              <a16:creationId xmlns:a16="http://schemas.microsoft.com/office/drawing/2014/main" id="{3BB4B465-811A-46CB-9BA9-D2ADE9F9CAC8}"/>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a:extLst>
            <a:ext uri="{FF2B5EF4-FFF2-40B4-BE49-F238E27FC236}">
              <a16:creationId xmlns:a16="http://schemas.microsoft.com/office/drawing/2014/main" id="{114A2274-C088-41A9-9E1E-134F800B4ED6}"/>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a:extLst>
            <a:ext uri="{FF2B5EF4-FFF2-40B4-BE49-F238E27FC236}">
              <a16:creationId xmlns:a16="http://schemas.microsoft.com/office/drawing/2014/main" id="{9DD77E3A-E71B-47E2-8199-C2001158463A}"/>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a:extLst>
            <a:ext uri="{FF2B5EF4-FFF2-40B4-BE49-F238E27FC236}">
              <a16:creationId xmlns:a16="http://schemas.microsoft.com/office/drawing/2014/main" id="{27F027F2-9640-4AD9-8B7F-A778F032B5E0}"/>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a:extLst>
            <a:ext uri="{FF2B5EF4-FFF2-40B4-BE49-F238E27FC236}">
              <a16:creationId xmlns:a16="http://schemas.microsoft.com/office/drawing/2014/main" id="{D27F0CA9-6B17-44D8-ABD8-250266220447}"/>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8" name="テキスト ボックス 147">
          <a:extLst>
            <a:ext uri="{FF2B5EF4-FFF2-40B4-BE49-F238E27FC236}">
              <a16:creationId xmlns:a16="http://schemas.microsoft.com/office/drawing/2014/main" id="{A0560026-C42B-4897-94E2-983CFE8375CF}"/>
            </a:ext>
          </a:extLst>
        </xdr:cNvPr>
        <xdr:cNvSpPr txBox="1"/>
      </xdr:nvSpPr>
      <xdr:spPr>
        <a:xfrm>
          <a:off x="377341" y="110401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9" name="直線コネクタ 148">
          <a:extLst>
            <a:ext uri="{FF2B5EF4-FFF2-40B4-BE49-F238E27FC236}">
              <a16:creationId xmlns:a16="http://schemas.microsoft.com/office/drawing/2014/main" id="{FCA484E3-488F-4543-808A-795DF607402E}"/>
            </a:ext>
          </a:extLst>
        </xdr:cNvPr>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0" name="テキスト ボックス 149">
          <a:extLst>
            <a:ext uri="{FF2B5EF4-FFF2-40B4-BE49-F238E27FC236}">
              <a16:creationId xmlns:a16="http://schemas.microsoft.com/office/drawing/2014/main" id="{DDE36E70-097F-4C92-8FA1-822C0B570C62}"/>
            </a:ext>
          </a:extLst>
        </xdr:cNvPr>
        <xdr:cNvSpPr txBox="1"/>
      </xdr:nvSpPr>
      <xdr:spPr>
        <a:xfrm>
          <a:off x="33608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1" name="直線コネクタ 150">
          <a:extLst>
            <a:ext uri="{FF2B5EF4-FFF2-40B4-BE49-F238E27FC236}">
              <a16:creationId xmlns:a16="http://schemas.microsoft.com/office/drawing/2014/main" id="{15AB795B-00FA-4752-BBD5-FE688F7A49C5}"/>
            </a:ext>
          </a:extLst>
        </xdr:cNvPr>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2" name="テキスト ボックス 151">
          <a:extLst>
            <a:ext uri="{FF2B5EF4-FFF2-40B4-BE49-F238E27FC236}">
              <a16:creationId xmlns:a16="http://schemas.microsoft.com/office/drawing/2014/main" id="{C2B79A75-EB60-4E72-B198-71E3E6186557}"/>
            </a:ext>
          </a:extLst>
        </xdr:cNvPr>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3" name="直線コネクタ 152">
          <a:extLst>
            <a:ext uri="{FF2B5EF4-FFF2-40B4-BE49-F238E27FC236}">
              <a16:creationId xmlns:a16="http://schemas.microsoft.com/office/drawing/2014/main" id="{8C4E9B90-01D4-4901-B8EC-1D710204FEBD}"/>
            </a:ext>
          </a:extLst>
        </xdr:cNvPr>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4" name="テキスト ボックス 153">
          <a:extLst>
            <a:ext uri="{FF2B5EF4-FFF2-40B4-BE49-F238E27FC236}">
              <a16:creationId xmlns:a16="http://schemas.microsoft.com/office/drawing/2014/main" id="{6D98EFB5-F9DA-4A3C-9173-0C79F9CFEB78}"/>
            </a:ext>
          </a:extLst>
        </xdr:cNvPr>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5" name="直線コネクタ 154">
          <a:extLst>
            <a:ext uri="{FF2B5EF4-FFF2-40B4-BE49-F238E27FC236}">
              <a16:creationId xmlns:a16="http://schemas.microsoft.com/office/drawing/2014/main" id="{E4F72017-C7A9-40AB-BD16-CF460C488EE8}"/>
            </a:ext>
          </a:extLst>
        </xdr:cNvPr>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6" name="テキスト ボックス 155">
          <a:extLst>
            <a:ext uri="{FF2B5EF4-FFF2-40B4-BE49-F238E27FC236}">
              <a16:creationId xmlns:a16="http://schemas.microsoft.com/office/drawing/2014/main" id="{35FFE1AC-6605-4F95-83C5-1F7CE133A37A}"/>
            </a:ext>
          </a:extLst>
        </xdr:cNvPr>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7" name="直線コネクタ 156">
          <a:extLst>
            <a:ext uri="{FF2B5EF4-FFF2-40B4-BE49-F238E27FC236}">
              <a16:creationId xmlns:a16="http://schemas.microsoft.com/office/drawing/2014/main" id="{0E9CC1AB-1CCA-477F-B06F-99A3D93127CA}"/>
            </a:ext>
          </a:extLst>
        </xdr:cNvPr>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8" name="テキスト ボックス 157">
          <a:extLst>
            <a:ext uri="{FF2B5EF4-FFF2-40B4-BE49-F238E27FC236}">
              <a16:creationId xmlns:a16="http://schemas.microsoft.com/office/drawing/2014/main" id="{5F9EE086-ED15-4BF3-995D-623AFE2DE3CE}"/>
            </a:ext>
          </a:extLst>
        </xdr:cNvPr>
        <xdr:cNvSpPr txBox="1"/>
      </xdr:nvSpPr>
      <xdr:spPr>
        <a:xfrm>
          <a:off x="27196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a:extLst>
            <a:ext uri="{FF2B5EF4-FFF2-40B4-BE49-F238E27FC236}">
              <a16:creationId xmlns:a16="http://schemas.microsoft.com/office/drawing/2014/main" id="{758E9C4B-6149-4379-8B6A-1030B3F84A06}"/>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a:extLst>
            <a:ext uri="{FF2B5EF4-FFF2-40B4-BE49-F238E27FC236}">
              <a16:creationId xmlns:a16="http://schemas.microsoft.com/office/drawing/2014/main" id="{E71830C8-623F-408C-8392-661770801805}"/>
            </a:ext>
          </a:extLst>
        </xdr:cNvPr>
        <xdr:cNvSpPr txBox="1"/>
      </xdr:nvSpPr>
      <xdr:spPr>
        <a:xfrm>
          <a:off x="27196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体育館・プール】&#10;有形固定資産減価償却率グラフ枠">
          <a:extLst>
            <a:ext uri="{FF2B5EF4-FFF2-40B4-BE49-F238E27FC236}">
              <a16:creationId xmlns:a16="http://schemas.microsoft.com/office/drawing/2014/main" id="{2D381115-CFDB-41CA-ABCD-7F16DF6B54D4}"/>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70485</xdr:rowOff>
    </xdr:from>
    <xdr:to>
      <xdr:col>24</xdr:col>
      <xdr:colOff>62865</xdr:colOff>
      <xdr:row>64</xdr:row>
      <xdr:rowOff>41910</xdr:rowOff>
    </xdr:to>
    <xdr:cxnSp macro="">
      <xdr:nvCxnSpPr>
        <xdr:cNvPr id="162" name="直線コネクタ 161">
          <a:extLst>
            <a:ext uri="{FF2B5EF4-FFF2-40B4-BE49-F238E27FC236}">
              <a16:creationId xmlns:a16="http://schemas.microsoft.com/office/drawing/2014/main" id="{C0ACB7F8-DC3F-4429-8E88-E3EAB618C0A5}"/>
            </a:ext>
          </a:extLst>
        </xdr:cNvPr>
        <xdr:cNvCxnSpPr/>
      </xdr:nvCxnSpPr>
      <xdr:spPr>
        <a:xfrm flipV="1">
          <a:off x="4086225" y="9458325"/>
          <a:ext cx="0" cy="1312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45737</xdr:rowOff>
    </xdr:from>
    <xdr:ext cx="405111" cy="259045"/>
    <xdr:sp macro="" textlink="">
      <xdr:nvSpPr>
        <xdr:cNvPr id="163" name="【体育館・プール】&#10;有形固定資産減価償却率最小値テキスト">
          <a:extLst>
            <a:ext uri="{FF2B5EF4-FFF2-40B4-BE49-F238E27FC236}">
              <a16:creationId xmlns:a16="http://schemas.microsoft.com/office/drawing/2014/main" id="{B185AE15-155D-41E1-A64E-BA4AAC0253B9}"/>
            </a:ext>
          </a:extLst>
        </xdr:cNvPr>
        <xdr:cNvSpPr txBox="1"/>
      </xdr:nvSpPr>
      <xdr:spPr>
        <a:xfrm>
          <a:off x="4124960" y="1077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41910</xdr:rowOff>
    </xdr:from>
    <xdr:to>
      <xdr:col>24</xdr:col>
      <xdr:colOff>152400</xdr:colOff>
      <xdr:row>64</xdr:row>
      <xdr:rowOff>41910</xdr:rowOff>
    </xdr:to>
    <xdr:cxnSp macro="">
      <xdr:nvCxnSpPr>
        <xdr:cNvPr id="164" name="直線コネクタ 163">
          <a:extLst>
            <a:ext uri="{FF2B5EF4-FFF2-40B4-BE49-F238E27FC236}">
              <a16:creationId xmlns:a16="http://schemas.microsoft.com/office/drawing/2014/main" id="{058CFF72-80FD-417D-B317-65643345C009}"/>
            </a:ext>
          </a:extLst>
        </xdr:cNvPr>
        <xdr:cNvCxnSpPr/>
      </xdr:nvCxnSpPr>
      <xdr:spPr>
        <a:xfrm>
          <a:off x="4020820" y="107708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17162</xdr:rowOff>
    </xdr:from>
    <xdr:ext cx="405111" cy="259045"/>
    <xdr:sp macro="" textlink="">
      <xdr:nvSpPr>
        <xdr:cNvPr id="165" name="【体育館・プール】&#10;有形固定資産減価償却率最大値テキスト">
          <a:extLst>
            <a:ext uri="{FF2B5EF4-FFF2-40B4-BE49-F238E27FC236}">
              <a16:creationId xmlns:a16="http://schemas.microsoft.com/office/drawing/2014/main" id="{BDA0E4F6-A982-471A-994F-51C6A1A29C14}"/>
            </a:ext>
          </a:extLst>
        </xdr:cNvPr>
        <xdr:cNvSpPr txBox="1"/>
      </xdr:nvSpPr>
      <xdr:spPr>
        <a:xfrm>
          <a:off x="4124960" y="9237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70485</xdr:rowOff>
    </xdr:from>
    <xdr:to>
      <xdr:col>24</xdr:col>
      <xdr:colOff>152400</xdr:colOff>
      <xdr:row>56</xdr:row>
      <xdr:rowOff>70485</xdr:rowOff>
    </xdr:to>
    <xdr:cxnSp macro="">
      <xdr:nvCxnSpPr>
        <xdr:cNvPr id="166" name="直線コネクタ 165">
          <a:extLst>
            <a:ext uri="{FF2B5EF4-FFF2-40B4-BE49-F238E27FC236}">
              <a16:creationId xmlns:a16="http://schemas.microsoft.com/office/drawing/2014/main" id="{755AE187-3B97-4A7B-8574-F713B592C424}"/>
            </a:ext>
          </a:extLst>
        </xdr:cNvPr>
        <xdr:cNvCxnSpPr/>
      </xdr:nvCxnSpPr>
      <xdr:spPr>
        <a:xfrm>
          <a:off x="4020820" y="94583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90187</xdr:rowOff>
    </xdr:from>
    <xdr:ext cx="405111" cy="259045"/>
    <xdr:sp macro="" textlink="">
      <xdr:nvSpPr>
        <xdr:cNvPr id="167" name="【体育館・プール】&#10;有形固定資産減価償却率平均値テキスト">
          <a:extLst>
            <a:ext uri="{FF2B5EF4-FFF2-40B4-BE49-F238E27FC236}">
              <a16:creationId xmlns:a16="http://schemas.microsoft.com/office/drawing/2014/main" id="{74E1AA88-E1E3-4665-950B-E67E51C5F93F}"/>
            </a:ext>
          </a:extLst>
        </xdr:cNvPr>
        <xdr:cNvSpPr txBox="1"/>
      </xdr:nvSpPr>
      <xdr:spPr>
        <a:xfrm>
          <a:off x="4124960" y="98133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67310</xdr:rowOff>
    </xdr:from>
    <xdr:to>
      <xdr:col>24</xdr:col>
      <xdr:colOff>114300</xdr:colOff>
      <xdr:row>59</xdr:row>
      <xdr:rowOff>168910</xdr:rowOff>
    </xdr:to>
    <xdr:sp macro="" textlink="">
      <xdr:nvSpPr>
        <xdr:cNvPr id="168" name="フローチャート: 判断 167">
          <a:extLst>
            <a:ext uri="{FF2B5EF4-FFF2-40B4-BE49-F238E27FC236}">
              <a16:creationId xmlns:a16="http://schemas.microsoft.com/office/drawing/2014/main" id="{EEA80D6B-BD0C-411B-A116-95643AB44DA0}"/>
            </a:ext>
          </a:extLst>
        </xdr:cNvPr>
        <xdr:cNvSpPr/>
      </xdr:nvSpPr>
      <xdr:spPr>
        <a:xfrm>
          <a:off x="4036060" y="995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118745</xdr:rowOff>
    </xdr:from>
    <xdr:to>
      <xdr:col>20</xdr:col>
      <xdr:colOff>38100</xdr:colOff>
      <xdr:row>60</xdr:row>
      <xdr:rowOff>48895</xdr:rowOff>
    </xdr:to>
    <xdr:sp macro="" textlink="">
      <xdr:nvSpPr>
        <xdr:cNvPr id="169" name="フローチャート: 判断 168">
          <a:extLst>
            <a:ext uri="{FF2B5EF4-FFF2-40B4-BE49-F238E27FC236}">
              <a16:creationId xmlns:a16="http://schemas.microsoft.com/office/drawing/2014/main" id="{A033886C-5986-4E73-A6ED-6BD7BF6A9E83}"/>
            </a:ext>
          </a:extLst>
        </xdr:cNvPr>
        <xdr:cNvSpPr/>
      </xdr:nvSpPr>
      <xdr:spPr>
        <a:xfrm>
          <a:off x="3312160" y="1000950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154940</xdr:rowOff>
    </xdr:from>
    <xdr:to>
      <xdr:col>15</xdr:col>
      <xdr:colOff>101600</xdr:colOff>
      <xdr:row>60</xdr:row>
      <xdr:rowOff>85090</xdr:rowOff>
    </xdr:to>
    <xdr:sp macro="" textlink="">
      <xdr:nvSpPr>
        <xdr:cNvPr id="170" name="フローチャート: 判断 169">
          <a:extLst>
            <a:ext uri="{FF2B5EF4-FFF2-40B4-BE49-F238E27FC236}">
              <a16:creationId xmlns:a16="http://schemas.microsoft.com/office/drawing/2014/main" id="{9CFDEBC0-5ADB-454D-9514-7AEFE1531A53}"/>
            </a:ext>
          </a:extLst>
        </xdr:cNvPr>
        <xdr:cNvSpPr/>
      </xdr:nvSpPr>
      <xdr:spPr>
        <a:xfrm>
          <a:off x="2514600" y="100457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2540</xdr:rowOff>
    </xdr:from>
    <xdr:to>
      <xdr:col>10</xdr:col>
      <xdr:colOff>165100</xdr:colOff>
      <xdr:row>60</xdr:row>
      <xdr:rowOff>104140</xdr:rowOff>
    </xdr:to>
    <xdr:sp macro="" textlink="">
      <xdr:nvSpPr>
        <xdr:cNvPr id="171" name="フローチャート: 判断 170">
          <a:extLst>
            <a:ext uri="{FF2B5EF4-FFF2-40B4-BE49-F238E27FC236}">
              <a16:creationId xmlns:a16="http://schemas.microsoft.com/office/drawing/2014/main" id="{071AD3EA-877F-434F-A7CA-334344E1475A}"/>
            </a:ext>
          </a:extLst>
        </xdr:cNvPr>
        <xdr:cNvSpPr/>
      </xdr:nvSpPr>
      <xdr:spPr>
        <a:xfrm>
          <a:off x="1739900" y="1006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71D8D3FC-6C89-401A-AFC4-F7E7B24CEF5B}"/>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4814678E-BA2C-4C54-B5B7-8500828623F0}"/>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1389FDC4-CDF5-4FD2-93E9-F2942A830012}"/>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7A0E7D94-EB2B-4421-9552-A79A7663F90A}"/>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54CAB408-7AF7-4D6A-8D4A-35BD604378A3}"/>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122555</xdr:rowOff>
    </xdr:from>
    <xdr:to>
      <xdr:col>24</xdr:col>
      <xdr:colOff>114300</xdr:colOff>
      <xdr:row>62</xdr:row>
      <xdr:rowOff>52705</xdr:rowOff>
    </xdr:to>
    <xdr:sp macro="" textlink="">
      <xdr:nvSpPr>
        <xdr:cNvPr id="177" name="楕円 176">
          <a:extLst>
            <a:ext uri="{FF2B5EF4-FFF2-40B4-BE49-F238E27FC236}">
              <a16:creationId xmlns:a16="http://schemas.microsoft.com/office/drawing/2014/main" id="{8EB95B93-8001-4938-AF58-C986E0450F3B}"/>
            </a:ext>
          </a:extLst>
        </xdr:cNvPr>
        <xdr:cNvSpPr/>
      </xdr:nvSpPr>
      <xdr:spPr>
        <a:xfrm>
          <a:off x="4036060" y="103485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100982</xdr:rowOff>
    </xdr:from>
    <xdr:ext cx="405111" cy="259045"/>
    <xdr:sp macro="" textlink="">
      <xdr:nvSpPr>
        <xdr:cNvPr id="178" name="【体育館・プール】&#10;有形固定資産減価償却率該当値テキスト">
          <a:extLst>
            <a:ext uri="{FF2B5EF4-FFF2-40B4-BE49-F238E27FC236}">
              <a16:creationId xmlns:a16="http://schemas.microsoft.com/office/drawing/2014/main" id="{7C900E0F-38B1-41A1-BA40-895718FF5EA0}"/>
            </a:ext>
          </a:extLst>
        </xdr:cNvPr>
        <xdr:cNvSpPr txBox="1"/>
      </xdr:nvSpPr>
      <xdr:spPr>
        <a:xfrm>
          <a:off x="4124960"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160655</xdr:rowOff>
    </xdr:from>
    <xdr:to>
      <xdr:col>20</xdr:col>
      <xdr:colOff>38100</xdr:colOff>
      <xdr:row>62</xdr:row>
      <xdr:rowOff>90805</xdr:rowOff>
    </xdr:to>
    <xdr:sp macro="" textlink="">
      <xdr:nvSpPr>
        <xdr:cNvPr id="179" name="楕円 178">
          <a:extLst>
            <a:ext uri="{FF2B5EF4-FFF2-40B4-BE49-F238E27FC236}">
              <a16:creationId xmlns:a16="http://schemas.microsoft.com/office/drawing/2014/main" id="{42561FEC-8DC2-41C9-A1CE-2BE7ACCADDF2}"/>
            </a:ext>
          </a:extLst>
        </xdr:cNvPr>
        <xdr:cNvSpPr/>
      </xdr:nvSpPr>
      <xdr:spPr>
        <a:xfrm>
          <a:off x="3312160" y="1038669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1905</xdr:rowOff>
    </xdr:from>
    <xdr:to>
      <xdr:col>24</xdr:col>
      <xdr:colOff>63500</xdr:colOff>
      <xdr:row>62</xdr:row>
      <xdr:rowOff>40005</xdr:rowOff>
    </xdr:to>
    <xdr:cxnSp macro="">
      <xdr:nvCxnSpPr>
        <xdr:cNvPr id="180" name="直線コネクタ 179">
          <a:extLst>
            <a:ext uri="{FF2B5EF4-FFF2-40B4-BE49-F238E27FC236}">
              <a16:creationId xmlns:a16="http://schemas.microsoft.com/office/drawing/2014/main" id="{2C16DD7B-E78A-4C32-841F-80B9799BDB87}"/>
            </a:ext>
          </a:extLst>
        </xdr:cNvPr>
        <xdr:cNvCxnSpPr/>
      </xdr:nvCxnSpPr>
      <xdr:spPr>
        <a:xfrm flipV="1">
          <a:off x="3355340" y="10395585"/>
          <a:ext cx="73152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133985</xdr:rowOff>
    </xdr:from>
    <xdr:to>
      <xdr:col>15</xdr:col>
      <xdr:colOff>101600</xdr:colOff>
      <xdr:row>62</xdr:row>
      <xdr:rowOff>64135</xdr:rowOff>
    </xdr:to>
    <xdr:sp macro="" textlink="">
      <xdr:nvSpPr>
        <xdr:cNvPr id="181" name="楕円 180">
          <a:extLst>
            <a:ext uri="{FF2B5EF4-FFF2-40B4-BE49-F238E27FC236}">
              <a16:creationId xmlns:a16="http://schemas.microsoft.com/office/drawing/2014/main" id="{DF273D5F-DACF-417F-B863-7B8E20208DB2}"/>
            </a:ext>
          </a:extLst>
        </xdr:cNvPr>
        <xdr:cNvSpPr/>
      </xdr:nvSpPr>
      <xdr:spPr>
        <a:xfrm>
          <a:off x="2514600" y="103600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13335</xdr:rowOff>
    </xdr:from>
    <xdr:to>
      <xdr:col>19</xdr:col>
      <xdr:colOff>177800</xdr:colOff>
      <xdr:row>62</xdr:row>
      <xdr:rowOff>40005</xdr:rowOff>
    </xdr:to>
    <xdr:cxnSp macro="">
      <xdr:nvCxnSpPr>
        <xdr:cNvPr id="182" name="直線コネクタ 181">
          <a:extLst>
            <a:ext uri="{FF2B5EF4-FFF2-40B4-BE49-F238E27FC236}">
              <a16:creationId xmlns:a16="http://schemas.microsoft.com/office/drawing/2014/main" id="{59C2D0B3-72A1-4B28-98A0-0324E1375E3B}"/>
            </a:ext>
          </a:extLst>
        </xdr:cNvPr>
        <xdr:cNvCxnSpPr/>
      </xdr:nvCxnSpPr>
      <xdr:spPr>
        <a:xfrm>
          <a:off x="2565400" y="10407015"/>
          <a:ext cx="78994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6350</xdr:rowOff>
    </xdr:from>
    <xdr:to>
      <xdr:col>10</xdr:col>
      <xdr:colOff>165100</xdr:colOff>
      <xdr:row>62</xdr:row>
      <xdr:rowOff>107950</xdr:rowOff>
    </xdr:to>
    <xdr:sp macro="" textlink="">
      <xdr:nvSpPr>
        <xdr:cNvPr id="183" name="楕円 182">
          <a:extLst>
            <a:ext uri="{FF2B5EF4-FFF2-40B4-BE49-F238E27FC236}">
              <a16:creationId xmlns:a16="http://schemas.microsoft.com/office/drawing/2014/main" id="{45E44FAD-01F4-44E7-836B-8F70A917C385}"/>
            </a:ext>
          </a:extLst>
        </xdr:cNvPr>
        <xdr:cNvSpPr/>
      </xdr:nvSpPr>
      <xdr:spPr>
        <a:xfrm>
          <a:off x="1739900" y="1040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13335</xdr:rowOff>
    </xdr:from>
    <xdr:to>
      <xdr:col>15</xdr:col>
      <xdr:colOff>50800</xdr:colOff>
      <xdr:row>62</xdr:row>
      <xdr:rowOff>57150</xdr:rowOff>
    </xdr:to>
    <xdr:cxnSp macro="">
      <xdr:nvCxnSpPr>
        <xdr:cNvPr id="184" name="直線コネクタ 183">
          <a:extLst>
            <a:ext uri="{FF2B5EF4-FFF2-40B4-BE49-F238E27FC236}">
              <a16:creationId xmlns:a16="http://schemas.microsoft.com/office/drawing/2014/main" id="{A6EC1606-CBA6-4FE7-BCE7-279373C013F0}"/>
            </a:ext>
          </a:extLst>
        </xdr:cNvPr>
        <xdr:cNvCxnSpPr/>
      </xdr:nvCxnSpPr>
      <xdr:spPr>
        <a:xfrm flipV="1">
          <a:off x="1790700" y="10407015"/>
          <a:ext cx="7747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65422</xdr:rowOff>
    </xdr:from>
    <xdr:ext cx="405111" cy="259045"/>
    <xdr:sp macro="" textlink="">
      <xdr:nvSpPr>
        <xdr:cNvPr id="185" name="n_1aveValue【体育館・プール】&#10;有形固定資産減価償却率">
          <a:extLst>
            <a:ext uri="{FF2B5EF4-FFF2-40B4-BE49-F238E27FC236}">
              <a16:creationId xmlns:a16="http://schemas.microsoft.com/office/drawing/2014/main" id="{8B0F6262-4034-4650-97DB-7A6D94A053B6}"/>
            </a:ext>
          </a:extLst>
        </xdr:cNvPr>
        <xdr:cNvSpPr txBox="1"/>
      </xdr:nvSpPr>
      <xdr:spPr>
        <a:xfrm>
          <a:off x="3170564" y="978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101617</xdr:rowOff>
    </xdr:from>
    <xdr:ext cx="405111" cy="259045"/>
    <xdr:sp macro="" textlink="">
      <xdr:nvSpPr>
        <xdr:cNvPr id="186" name="n_2aveValue【体育館・プール】&#10;有形固定資産減価償却率">
          <a:extLst>
            <a:ext uri="{FF2B5EF4-FFF2-40B4-BE49-F238E27FC236}">
              <a16:creationId xmlns:a16="http://schemas.microsoft.com/office/drawing/2014/main" id="{02465552-B009-44D5-BFA0-87D3F9506D54}"/>
            </a:ext>
          </a:extLst>
        </xdr:cNvPr>
        <xdr:cNvSpPr txBox="1"/>
      </xdr:nvSpPr>
      <xdr:spPr>
        <a:xfrm>
          <a:off x="2385704" y="982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120667</xdr:rowOff>
    </xdr:from>
    <xdr:ext cx="405111" cy="259045"/>
    <xdr:sp macro="" textlink="">
      <xdr:nvSpPr>
        <xdr:cNvPr id="187" name="n_3aveValue【体育館・プール】&#10;有形固定資産減価償却率">
          <a:extLst>
            <a:ext uri="{FF2B5EF4-FFF2-40B4-BE49-F238E27FC236}">
              <a16:creationId xmlns:a16="http://schemas.microsoft.com/office/drawing/2014/main" id="{FDB1536E-1282-4480-82C6-AFEBF9A26331}"/>
            </a:ext>
          </a:extLst>
        </xdr:cNvPr>
        <xdr:cNvSpPr txBox="1"/>
      </xdr:nvSpPr>
      <xdr:spPr>
        <a:xfrm>
          <a:off x="1611004" y="984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81932</xdr:rowOff>
    </xdr:from>
    <xdr:ext cx="405111" cy="259045"/>
    <xdr:sp macro="" textlink="">
      <xdr:nvSpPr>
        <xdr:cNvPr id="188" name="n_1mainValue【体育館・プール】&#10;有形固定資産減価償却率">
          <a:extLst>
            <a:ext uri="{FF2B5EF4-FFF2-40B4-BE49-F238E27FC236}">
              <a16:creationId xmlns:a16="http://schemas.microsoft.com/office/drawing/2014/main" id="{8642DAAB-5C31-4263-A702-079C5DEA69F2}"/>
            </a:ext>
          </a:extLst>
        </xdr:cNvPr>
        <xdr:cNvSpPr txBox="1"/>
      </xdr:nvSpPr>
      <xdr:spPr>
        <a:xfrm>
          <a:off x="3170564" y="10475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55262</xdr:rowOff>
    </xdr:from>
    <xdr:ext cx="405111" cy="259045"/>
    <xdr:sp macro="" textlink="">
      <xdr:nvSpPr>
        <xdr:cNvPr id="189" name="n_2mainValue【体育館・プール】&#10;有形固定資産減価償却率">
          <a:extLst>
            <a:ext uri="{FF2B5EF4-FFF2-40B4-BE49-F238E27FC236}">
              <a16:creationId xmlns:a16="http://schemas.microsoft.com/office/drawing/2014/main" id="{BD482D57-4AC1-4160-97B2-1ADC11E9BAD3}"/>
            </a:ext>
          </a:extLst>
        </xdr:cNvPr>
        <xdr:cNvSpPr txBox="1"/>
      </xdr:nvSpPr>
      <xdr:spPr>
        <a:xfrm>
          <a:off x="2385704" y="10448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99077</xdr:rowOff>
    </xdr:from>
    <xdr:ext cx="405111" cy="259045"/>
    <xdr:sp macro="" textlink="">
      <xdr:nvSpPr>
        <xdr:cNvPr id="190" name="n_3mainValue【体育館・プール】&#10;有形固定資産減価償却率">
          <a:extLst>
            <a:ext uri="{FF2B5EF4-FFF2-40B4-BE49-F238E27FC236}">
              <a16:creationId xmlns:a16="http://schemas.microsoft.com/office/drawing/2014/main" id="{C9F3BBF7-733D-4784-9664-C48257A8FC00}"/>
            </a:ext>
          </a:extLst>
        </xdr:cNvPr>
        <xdr:cNvSpPr txBox="1"/>
      </xdr:nvSpPr>
      <xdr:spPr>
        <a:xfrm>
          <a:off x="1611004" y="1049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a:extLst>
            <a:ext uri="{FF2B5EF4-FFF2-40B4-BE49-F238E27FC236}">
              <a16:creationId xmlns:a16="http://schemas.microsoft.com/office/drawing/2014/main" id="{984F13F6-3649-42E0-9379-A2EF8B06B352}"/>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a:extLst>
            <a:ext uri="{FF2B5EF4-FFF2-40B4-BE49-F238E27FC236}">
              <a16:creationId xmlns:a16="http://schemas.microsoft.com/office/drawing/2014/main" id="{0F2F83D5-326A-4EDA-A2C5-6E5765C7E1F9}"/>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a:extLst>
            <a:ext uri="{FF2B5EF4-FFF2-40B4-BE49-F238E27FC236}">
              <a16:creationId xmlns:a16="http://schemas.microsoft.com/office/drawing/2014/main" id="{EE375744-057E-4FE0-B7E3-34E2BAC3C840}"/>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a:extLst>
            <a:ext uri="{FF2B5EF4-FFF2-40B4-BE49-F238E27FC236}">
              <a16:creationId xmlns:a16="http://schemas.microsoft.com/office/drawing/2014/main" id="{A810029A-3D7F-4BBC-AC14-CBCEF9223189}"/>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a:extLst>
            <a:ext uri="{FF2B5EF4-FFF2-40B4-BE49-F238E27FC236}">
              <a16:creationId xmlns:a16="http://schemas.microsoft.com/office/drawing/2014/main" id="{986FB928-DFB0-444F-8FFB-B5D84BFCAB1F}"/>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a:extLst>
            <a:ext uri="{FF2B5EF4-FFF2-40B4-BE49-F238E27FC236}">
              <a16:creationId xmlns:a16="http://schemas.microsoft.com/office/drawing/2014/main" id="{8A9CF387-ED1F-4F4A-8DC4-24430E2AE041}"/>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a:extLst>
            <a:ext uri="{FF2B5EF4-FFF2-40B4-BE49-F238E27FC236}">
              <a16:creationId xmlns:a16="http://schemas.microsoft.com/office/drawing/2014/main" id="{26849BD7-E782-4F92-B97E-5A0393273E64}"/>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a:extLst>
            <a:ext uri="{FF2B5EF4-FFF2-40B4-BE49-F238E27FC236}">
              <a16:creationId xmlns:a16="http://schemas.microsoft.com/office/drawing/2014/main" id="{BF3E15CF-4F70-42BF-B332-67F69316D159}"/>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a:extLst>
            <a:ext uri="{FF2B5EF4-FFF2-40B4-BE49-F238E27FC236}">
              <a16:creationId xmlns:a16="http://schemas.microsoft.com/office/drawing/2014/main" id="{D7561ADA-646F-4162-9146-AACF8A39A1AB}"/>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a:extLst>
            <a:ext uri="{FF2B5EF4-FFF2-40B4-BE49-F238E27FC236}">
              <a16:creationId xmlns:a16="http://schemas.microsoft.com/office/drawing/2014/main" id="{FF4097A5-39CE-4D1D-8D03-41A7875C4723}"/>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1" name="直線コネクタ 200">
          <a:extLst>
            <a:ext uri="{FF2B5EF4-FFF2-40B4-BE49-F238E27FC236}">
              <a16:creationId xmlns:a16="http://schemas.microsoft.com/office/drawing/2014/main" id="{DD32CEBD-A64C-40C9-BBC0-EE720BA63104}"/>
            </a:ext>
          </a:extLst>
        </xdr:cNvPr>
        <xdr:cNvCxnSpPr/>
      </xdr:nvCxnSpPr>
      <xdr:spPr>
        <a:xfrm>
          <a:off x="5826760" y="10728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02" name="テキスト ボックス 201">
          <a:extLst>
            <a:ext uri="{FF2B5EF4-FFF2-40B4-BE49-F238E27FC236}">
              <a16:creationId xmlns:a16="http://schemas.microsoft.com/office/drawing/2014/main" id="{D359AD5A-1E95-44F7-AA2B-73CBD4AFBA20}"/>
            </a:ext>
          </a:extLst>
        </xdr:cNvPr>
        <xdr:cNvSpPr txBox="1"/>
      </xdr:nvSpPr>
      <xdr:spPr>
        <a:xfrm>
          <a:off x="540530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3" name="直線コネクタ 202">
          <a:extLst>
            <a:ext uri="{FF2B5EF4-FFF2-40B4-BE49-F238E27FC236}">
              <a16:creationId xmlns:a16="http://schemas.microsoft.com/office/drawing/2014/main" id="{55DAECAE-BD26-4881-BD44-AC1C792A41AD}"/>
            </a:ext>
          </a:extLst>
        </xdr:cNvPr>
        <xdr:cNvCxnSpPr/>
      </xdr:nvCxnSpPr>
      <xdr:spPr>
        <a:xfrm>
          <a:off x="5826760" y="10283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04" name="テキスト ボックス 203">
          <a:extLst>
            <a:ext uri="{FF2B5EF4-FFF2-40B4-BE49-F238E27FC236}">
              <a16:creationId xmlns:a16="http://schemas.microsoft.com/office/drawing/2014/main" id="{8F81B7F8-2A24-4A72-8C6A-84E159A58420}"/>
            </a:ext>
          </a:extLst>
        </xdr:cNvPr>
        <xdr:cNvSpPr txBox="1"/>
      </xdr:nvSpPr>
      <xdr:spPr>
        <a:xfrm>
          <a:off x="540530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5" name="直線コネクタ 204">
          <a:extLst>
            <a:ext uri="{FF2B5EF4-FFF2-40B4-BE49-F238E27FC236}">
              <a16:creationId xmlns:a16="http://schemas.microsoft.com/office/drawing/2014/main" id="{5C416375-7C52-4160-B751-F6BA5BD9103B}"/>
            </a:ext>
          </a:extLst>
        </xdr:cNvPr>
        <xdr:cNvCxnSpPr/>
      </xdr:nvCxnSpPr>
      <xdr:spPr>
        <a:xfrm>
          <a:off x="5826760" y="98374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06" name="テキスト ボックス 205">
          <a:extLst>
            <a:ext uri="{FF2B5EF4-FFF2-40B4-BE49-F238E27FC236}">
              <a16:creationId xmlns:a16="http://schemas.microsoft.com/office/drawing/2014/main" id="{02C3F3B7-676D-40A4-BC7F-F66C5C2430DE}"/>
            </a:ext>
          </a:extLst>
        </xdr:cNvPr>
        <xdr:cNvSpPr txBox="1"/>
      </xdr:nvSpPr>
      <xdr:spPr>
        <a:xfrm>
          <a:off x="5405301" y="96990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7" name="直線コネクタ 206">
          <a:extLst>
            <a:ext uri="{FF2B5EF4-FFF2-40B4-BE49-F238E27FC236}">
              <a16:creationId xmlns:a16="http://schemas.microsoft.com/office/drawing/2014/main" id="{53AAF967-048A-4C4B-A8DD-EF857A9D99D1}"/>
            </a:ext>
          </a:extLst>
        </xdr:cNvPr>
        <xdr:cNvCxnSpPr/>
      </xdr:nvCxnSpPr>
      <xdr:spPr>
        <a:xfrm>
          <a:off x="5826760" y="93878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08" name="テキスト ボックス 207">
          <a:extLst>
            <a:ext uri="{FF2B5EF4-FFF2-40B4-BE49-F238E27FC236}">
              <a16:creationId xmlns:a16="http://schemas.microsoft.com/office/drawing/2014/main" id="{B9F49385-54AE-4C25-970A-1F47D0A13AB3}"/>
            </a:ext>
          </a:extLst>
        </xdr:cNvPr>
        <xdr:cNvSpPr txBox="1"/>
      </xdr:nvSpPr>
      <xdr:spPr>
        <a:xfrm>
          <a:off x="5405301" y="9249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9" name="直線コネクタ 208">
          <a:extLst>
            <a:ext uri="{FF2B5EF4-FFF2-40B4-BE49-F238E27FC236}">
              <a16:creationId xmlns:a16="http://schemas.microsoft.com/office/drawing/2014/main" id="{1ACE8616-4809-4C0E-979E-1BE7149AD573}"/>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0" name="テキスト ボックス 209">
          <a:extLst>
            <a:ext uri="{FF2B5EF4-FFF2-40B4-BE49-F238E27FC236}">
              <a16:creationId xmlns:a16="http://schemas.microsoft.com/office/drawing/2014/main" id="{C15F42CB-8B9B-451C-A4CC-6F41D4A5BDBC}"/>
            </a:ext>
          </a:extLst>
        </xdr:cNvPr>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1" name="【体育館・プール】&#10;一人当たり面積グラフ枠">
          <a:extLst>
            <a:ext uri="{FF2B5EF4-FFF2-40B4-BE49-F238E27FC236}">
              <a16:creationId xmlns:a16="http://schemas.microsoft.com/office/drawing/2014/main" id="{C1BF1551-CD49-4590-99DC-4A26E05043B2}"/>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6858</xdr:rowOff>
    </xdr:from>
    <xdr:to>
      <xdr:col>54</xdr:col>
      <xdr:colOff>189865</xdr:colOff>
      <xdr:row>63</xdr:row>
      <xdr:rowOff>112014</xdr:rowOff>
    </xdr:to>
    <xdr:cxnSp macro="">
      <xdr:nvCxnSpPr>
        <xdr:cNvPr id="212" name="直線コネクタ 211">
          <a:extLst>
            <a:ext uri="{FF2B5EF4-FFF2-40B4-BE49-F238E27FC236}">
              <a16:creationId xmlns:a16="http://schemas.microsoft.com/office/drawing/2014/main" id="{84476AC8-3B8C-4FF7-9EF2-25B979D694D6}"/>
            </a:ext>
          </a:extLst>
        </xdr:cNvPr>
        <xdr:cNvCxnSpPr/>
      </xdr:nvCxnSpPr>
      <xdr:spPr>
        <a:xfrm flipV="1">
          <a:off x="9219565" y="9394698"/>
          <a:ext cx="0" cy="127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115841</xdr:rowOff>
    </xdr:from>
    <xdr:ext cx="469744" cy="259045"/>
    <xdr:sp macro="" textlink="">
      <xdr:nvSpPr>
        <xdr:cNvPr id="213" name="【体育館・プール】&#10;一人当たり面積最小値テキスト">
          <a:extLst>
            <a:ext uri="{FF2B5EF4-FFF2-40B4-BE49-F238E27FC236}">
              <a16:creationId xmlns:a16="http://schemas.microsoft.com/office/drawing/2014/main" id="{F9904875-B2EA-4956-92EB-1338E4A88F9D}"/>
            </a:ext>
          </a:extLst>
        </xdr:cNvPr>
        <xdr:cNvSpPr txBox="1"/>
      </xdr:nvSpPr>
      <xdr:spPr>
        <a:xfrm>
          <a:off x="9258300" y="10677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112014</xdr:rowOff>
    </xdr:from>
    <xdr:to>
      <xdr:col>55</xdr:col>
      <xdr:colOff>88900</xdr:colOff>
      <xdr:row>63</xdr:row>
      <xdr:rowOff>112014</xdr:rowOff>
    </xdr:to>
    <xdr:cxnSp macro="">
      <xdr:nvCxnSpPr>
        <xdr:cNvPr id="214" name="直線コネクタ 213">
          <a:extLst>
            <a:ext uri="{FF2B5EF4-FFF2-40B4-BE49-F238E27FC236}">
              <a16:creationId xmlns:a16="http://schemas.microsoft.com/office/drawing/2014/main" id="{3B36820E-7346-4860-9EDC-88F27A8187C7}"/>
            </a:ext>
          </a:extLst>
        </xdr:cNvPr>
        <xdr:cNvCxnSpPr/>
      </xdr:nvCxnSpPr>
      <xdr:spPr>
        <a:xfrm>
          <a:off x="9154160" y="1067333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124985</xdr:rowOff>
    </xdr:from>
    <xdr:ext cx="469744" cy="259045"/>
    <xdr:sp macro="" textlink="">
      <xdr:nvSpPr>
        <xdr:cNvPr id="215" name="【体育館・プール】&#10;一人当たり面積最大値テキスト">
          <a:extLst>
            <a:ext uri="{FF2B5EF4-FFF2-40B4-BE49-F238E27FC236}">
              <a16:creationId xmlns:a16="http://schemas.microsoft.com/office/drawing/2014/main" id="{1F41B456-7AFC-4858-B386-6D8A0BDEEE08}"/>
            </a:ext>
          </a:extLst>
        </xdr:cNvPr>
        <xdr:cNvSpPr txBox="1"/>
      </xdr:nvSpPr>
      <xdr:spPr>
        <a:xfrm>
          <a:off x="9258300" y="9177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6858</xdr:rowOff>
    </xdr:from>
    <xdr:to>
      <xdr:col>55</xdr:col>
      <xdr:colOff>88900</xdr:colOff>
      <xdr:row>56</xdr:row>
      <xdr:rowOff>6858</xdr:rowOff>
    </xdr:to>
    <xdr:cxnSp macro="">
      <xdr:nvCxnSpPr>
        <xdr:cNvPr id="216" name="直線コネクタ 215">
          <a:extLst>
            <a:ext uri="{FF2B5EF4-FFF2-40B4-BE49-F238E27FC236}">
              <a16:creationId xmlns:a16="http://schemas.microsoft.com/office/drawing/2014/main" id="{F5C6E6FA-1BF3-4AE3-9D56-69562246907B}"/>
            </a:ext>
          </a:extLst>
        </xdr:cNvPr>
        <xdr:cNvCxnSpPr/>
      </xdr:nvCxnSpPr>
      <xdr:spPr>
        <a:xfrm>
          <a:off x="9154160" y="939469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109237</xdr:rowOff>
    </xdr:from>
    <xdr:ext cx="469744" cy="259045"/>
    <xdr:sp macro="" textlink="">
      <xdr:nvSpPr>
        <xdr:cNvPr id="217" name="【体育館・プール】&#10;一人当たり面積平均値テキスト">
          <a:extLst>
            <a:ext uri="{FF2B5EF4-FFF2-40B4-BE49-F238E27FC236}">
              <a16:creationId xmlns:a16="http://schemas.microsoft.com/office/drawing/2014/main" id="{1294A56E-2435-4449-A18D-A0DD311D9285}"/>
            </a:ext>
          </a:extLst>
        </xdr:cNvPr>
        <xdr:cNvSpPr txBox="1"/>
      </xdr:nvSpPr>
      <xdr:spPr>
        <a:xfrm>
          <a:off x="9258300" y="9999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86360</xdr:rowOff>
    </xdr:from>
    <xdr:to>
      <xdr:col>55</xdr:col>
      <xdr:colOff>50800</xdr:colOff>
      <xdr:row>61</xdr:row>
      <xdr:rowOff>16510</xdr:rowOff>
    </xdr:to>
    <xdr:sp macro="" textlink="">
      <xdr:nvSpPr>
        <xdr:cNvPr id="218" name="フローチャート: 判断 217">
          <a:extLst>
            <a:ext uri="{FF2B5EF4-FFF2-40B4-BE49-F238E27FC236}">
              <a16:creationId xmlns:a16="http://schemas.microsoft.com/office/drawing/2014/main" id="{6AB2B3AF-4437-40A4-BECB-4C5927E2A84C}"/>
            </a:ext>
          </a:extLst>
        </xdr:cNvPr>
        <xdr:cNvSpPr/>
      </xdr:nvSpPr>
      <xdr:spPr>
        <a:xfrm>
          <a:off x="9192260" y="101447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84074</xdr:rowOff>
    </xdr:from>
    <xdr:to>
      <xdr:col>50</xdr:col>
      <xdr:colOff>165100</xdr:colOff>
      <xdr:row>61</xdr:row>
      <xdr:rowOff>14224</xdr:rowOff>
    </xdr:to>
    <xdr:sp macro="" textlink="">
      <xdr:nvSpPr>
        <xdr:cNvPr id="219" name="フローチャート: 判断 218">
          <a:extLst>
            <a:ext uri="{FF2B5EF4-FFF2-40B4-BE49-F238E27FC236}">
              <a16:creationId xmlns:a16="http://schemas.microsoft.com/office/drawing/2014/main" id="{37F1426B-CA65-43DD-9752-DA5CF3DFB088}"/>
            </a:ext>
          </a:extLst>
        </xdr:cNvPr>
        <xdr:cNvSpPr/>
      </xdr:nvSpPr>
      <xdr:spPr>
        <a:xfrm>
          <a:off x="8445500" y="1014247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102362</xdr:rowOff>
    </xdr:from>
    <xdr:to>
      <xdr:col>46</xdr:col>
      <xdr:colOff>38100</xdr:colOff>
      <xdr:row>61</xdr:row>
      <xdr:rowOff>32512</xdr:rowOff>
    </xdr:to>
    <xdr:sp macro="" textlink="">
      <xdr:nvSpPr>
        <xdr:cNvPr id="220" name="フローチャート: 判断 219">
          <a:extLst>
            <a:ext uri="{FF2B5EF4-FFF2-40B4-BE49-F238E27FC236}">
              <a16:creationId xmlns:a16="http://schemas.microsoft.com/office/drawing/2014/main" id="{5BEA97BD-8E4A-41CE-BDB6-DBB00E08D9FC}"/>
            </a:ext>
          </a:extLst>
        </xdr:cNvPr>
        <xdr:cNvSpPr/>
      </xdr:nvSpPr>
      <xdr:spPr>
        <a:xfrm>
          <a:off x="7670800" y="1016076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26924</xdr:rowOff>
    </xdr:from>
    <xdr:to>
      <xdr:col>41</xdr:col>
      <xdr:colOff>101600</xdr:colOff>
      <xdr:row>61</xdr:row>
      <xdr:rowOff>128524</xdr:rowOff>
    </xdr:to>
    <xdr:sp macro="" textlink="">
      <xdr:nvSpPr>
        <xdr:cNvPr id="221" name="フローチャート: 判断 220">
          <a:extLst>
            <a:ext uri="{FF2B5EF4-FFF2-40B4-BE49-F238E27FC236}">
              <a16:creationId xmlns:a16="http://schemas.microsoft.com/office/drawing/2014/main" id="{4B01A0AD-7807-4B39-AF0A-DC3D494D0B73}"/>
            </a:ext>
          </a:extLst>
        </xdr:cNvPr>
        <xdr:cNvSpPr/>
      </xdr:nvSpPr>
      <xdr:spPr>
        <a:xfrm>
          <a:off x="6873240" y="1025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2" name="テキスト ボックス 221">
          <a:extLst>
            <a:ext uri="{FF2B5EF4-FFF2-40B4-BE49-F238E27FC236}">
              <a16:creationId xmlns:a16="http://schemas.microsoft.com/office/drawing/2014/main" id="{961F38BA-619C-4B72-8DFB-78EC774E7596}"/>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17EF846A-002D-481C-A1DD-FE37F8C44989}"/>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6EE5B38E-F0F3-479A-9EB5-990D5B3C7E21}"/>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994A8B08-E144-4656-859E-AD397FA3DA72}"/>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E1BA7D47-5E5F-40D5-917C-02EB5AF473E6}"/>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58928</xdr:rowOff>
    </xdr:from>
    <xdr:to>
      <xdr:col>55</xdr:col>
      <xdr:colOff>50800</xdr:colOff>
      <xdr:row>61</xdr:row>
      <xdr:rowOff>160528</xdr:rowOff>
    </xdr:to>
    <xdr:sp macro="" textlink="">
      <xdr:nvSpPr>
        <xdr:cNvPr id="227" name="楕円 226">
          <a:extLst>
            <a:ext uri="{FF2B5EF4-FFF2-40B4-BE49-F238E27FC236}">
              <a16:creationId xmlns:a16="http://schemas.microsoft.com/office/drawing/2014/main" id="{1E86EC49-2123-4733-B44A-43FBD73A0467}"/>
            </a:ext>
          </a:extLst>
        </xdr:cNvPr>
        <xdr:cNvSpPr/>
      </xdr:nvSpPr>
      <xdr:spPr>
        <a:xfrm>
          <a:off x="9192260" y="1028496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37355</xdr:rowOff>
    </xdr:from>
    <xdr:ext cx="469744" cy="259045"/>
    <xdr:sp macro="" textlink="">
      <xdr:nvSpPr>
        <xdr:cNvPr id="228" name="【体育館・プール】&#10;一人当たり面積該当値テキスト">
          <a:extLst>
            <a:ext uri="{FF2B5EF4-FFF2-40B4-BE49-F238E27FC236}">
              <a16:creationId xmlns:a16="http://schemas.microsoft.com/office/drawing/2014/main" id="{79C035D9-21D1-4E15-AA4F-CFD107EC9964}"/>
            </a:ext>
          </a:extLst>
        </xdr:cNvPr>
        <xdr:cNvSpPr txBox="1"/>
      </xdr:nvSpPr>
      <xdr:spPr>
        <a:xfrm>
          <a:off x="9258300" y="10263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63500</xdr:rowOff>
    </xdr:from>
    <xdr:to>
      <xdr:col>50</xdr:col>
      <xdr:colOff>165100</xdr:colOff>
      <xdr:row>61</xdr:row>
      <xdr:rowOff>165100</xdr:rowOff>
    </xdr:to>
    <xdr:sp macro="" textlink="">
      <xdr:nvSpPr>
        <xdr:cNvPr id="229" name="楕円 228">
          <a:extLst>
            <a:ext uri="{FF2B5EF4-FFF2-40B4-BE49-F238E27FC236}">
              <a16:creationId xmlns:a16="http://schemas.microsoft.com/office/drawing/2014/main" id="{3C7A3D01-D995-4EB8-8E08-F945956E6857}"/>
            </a:ext>
          </a:extLst>
        </xdr:cNvPr>
        <xdr:cNvSpPr/>
      </xdr:nvSpPr>
      <xdr:spPr>
        <a:xfrm>
          <a:off x="8445500" y="1028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109728</xdr:rowOff>
    </xdr:from>
    <xdr:to>
      <xdr:col>55</xdr:col>
      <xdr:colOff>0</xdr:colOff>
      <xdr:row>61</xdr:row>
      <xdr:rowOff>114300</xdr:rowOff>
    </xdr:to>
    <xdr:cxnSp macro="">
      <xdr:nvCxnSpPr>
        <xdr:cNvPr id="230" name="直線コネクタ 229">
          <a:extLst>
            <a:ext uri="{FF2B5EF4-FFF2-40B4-BE49-F238E27FC236}">
              <a16:creationId xmlns:a16="http://schemas.microsoft.com/office/drawing/2014/main" id="{A8F1B8B5-B2C1-4B14-9F72-29C8C0728CE5}"/>
            </a:ext>
          </a:extLst>
        </xdr:cNvPr>
        <xdr:cNvCxnSpPr/>
      </xdr:nvCxnSpPr>
      <xdr:spPr>
        <a:xfrm flipV="1">
          <a:off x="8496300" y="10335768"/>
          <a:ext cx="7239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122936</xdr:rowOff>
    </xdr:from>
    <xdr:to>
      <xdr:col>46</xdr:col>
      <xdr:colOff>38100</xdr:colOff>
      <xdr:row>62</xdr:row>
      <xdr:rowOff>53086</xdr:rowOff>
    </xdr:to>
    <xdr:sp macro="" textlink="">
      <xdr:nvSpPr>
        <xdr:cNvPr id="231" name="楕円 230">
          <a:extLst>
            <a:ext uri="{FF2B5EF4-FFF2-40B4-BE49-F238E27FC236}">
              <a16:creationId xmlns:a16="http://schemas.microsoft.com/office/drawing/2014/main" id="{F93DF51C-A93E-4C48-9855-839212DE9FC9}"/>
            </a:ext>
          </a:extLst>
        </xdr:cNvPr>
        <xdr:cNvSpPr/>
      </xdr:nvSpPr>
      <xdr:spPr>
        <a:xfrm>
          <a:off x="7670800" y="1034897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114300</xdr:rowOff>
    </xdr:from>
    <xdr:to>
      <xdr:col>50</xdr:col>
      <xdr:colOff>114300</xdr:colOff>
      <xdr:row>62</xdr:row>
      <xdr:rowOff>2286</xdr:rowOff>
    </xdr:to>
    <xdr:cxnSp macro="">
      <xdr:nvCxnSpPr>
        <xdr:cNvPr id="232" name="直線コネクタ 231">
          <a:extLst>
            <a:ext uri="{FF2B5EF4-FFF2-40B4-BE49-F238E27FC236}">
              <a16:creationId xmlns:a16="http://schemas.microsoft.com/office/drawing/2014/main" id="{7BA95D50-3C82-4713-97D9-05FF4C53F9CC}"/>
            </a:ext>
          </a:extLst>
        </xdr:cNvPr>
        <xdr:cNvCxnSpPr/>
      </xdr:nvCxnSpPr>
      <xdr:spPr>
        <a:xfrm flipV="1">
          <a:off x="7713980" y="10340340"/>
          <a:ext cx="782320" cy="55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127508</xdr:rowOff>
    </xdr:from>
    <xdr:to>
      <xdr:col>41</xdr:col>
      <xdr:colOff>101600</xdr:colOff>
      <xdr:row>62</xdr:row>
      <xdr:rowOff>57658</xdr:rowOff>
    </xdr:to>
    <xdr:sp macro="" textlink="">
      <xdr:nvSpPr>
        <xdr:cNvPr id="233" name="楕円 232">
          <a:extLst>
            <a:ext uri="{FF2B5EF4-FFF2-40B4-BE49-F238E27FC236}">
              <a16:creationId xmlns:a16="http://schemas.microsoft.com/office/drawing/2014/main" id="{24C11605-ACBC-4351-9615-E632DEDB5D64}"/>
            </a:ext>
          </a:extLst>
        </xdr:cNvPr>
        <xdr:cNvSpPr/>
      </xdr:nvSpPr>
      <xdr:spPr>
        <a:xfrm>
          <a:off x="6873240" y="1035354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2286</xdr:rowOff>
    </xdr:from>
    <xdr:to>
      <xdr:col>45</xdr:col>
      <xdr:colOff>177800</xdr:colOff>
      <xdr:row>62</xdr:row>
      <xdr:rowOff>6858</xdr:rowOff>
    </xdr:to>
    <xdr:cxnSp macro="">
      <xdr:nvCxnSpPr>
        <xdr:cNvPr id="234" name="直線コネクタ 233">
          <a:extLst>
            <a:ext uri="{FF2B5EF4-FFF2-40B4-BE49-F238E27FC236}">
              <a16:creationId xmlns:a16="http://schemas.microsoft.com/office/drawing/2014/main" id="{4044F0FB-AD82-49A7-9A3C-B105A1F879C1}"/>
            </a:ext>
          </a:extLst>
        </xdr:cNvPr>
        <xdr:cNvCxnSpPr/>
      </xdr:nvCxnSpPr>
      <xdr:spPr>
        <a:xfrm flipV="1">
          <a:off x="6924040" y="10395966"/>
          <a:ext cx="78994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30751</xdr:rowOff>
    </xdr:from>
    <xdr:ext cx="469744" cy="259045"/>
    <xdr:sp macro="" textlink="">
      <xdr:nvSpPr>
        <xdr:cNvPr id="235" name="n_1aveValue【体育館・プール】&#10;一人当たり面積">
          <a:extLst>
            <a:ext uri="{FF2B5EF4-FFF2-40B4-BE49-F238E27FC236}">
              <a16:creationId xmlns:a16="http://schemas.microsoft.com/office/drawing/2014/main" id="{93EE9B49-6C84-45EE-BDC6-FA84C31D7E54}"/>
            </a:ext>
          </a:extLst>
        </xdr:cNvPr>
        <xdr:cNvSpPr txBox="1"/>
      </xdr:nvSpPr>
      <xdr:spPr>
        <a:xfrm>
          <a:off x="8271587" y="9921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49039</xdr:rowOff>
    </xdr:from>
    <xdr:ext cx="469744" cy="259045"/>
    <xdr:sp macro="" textlink="">
      <xdr:nvSpPr>
        <xdr:cNvPr id="236" name="n_2aveValue【体育館・プール】&#10;一人当たり面積">
          <a:extLst>
            <a:ext uri="{FF2B5EF4-FFF2-40B4-BE49-F238E27FC236}">
              <a16:creationId xmlns:a16="http://schemas.microsoft.com/office/drawing/2014/main" id="{87CCE6E6-8C10-4FBD-B625-5F22E7E8C52E}"/>
            </a:ext>
          </a:extLst>
        </xdr:cNvPr>
        <xdr:cNvSpPr txBox="1"/>
      </xdr:nvSpPr>
      <xdr:spPr>
        <a:xfrm>
          <a:off x="7509587" y="9939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145051</xdr:rowOff>
    </xdr:from>
    <xdr:ext cx="469744" cy="259045"/>
    <xdr:sp macro="" textlink="">
      <xdr:nvSpPr>
        <xdr:cNvPr id="237" name="n_3aveValue【体育館・プール】&#10;一人当たり面積">
          <a:extLst>
            <a:ext uri="{FF2B5EF4-FFF2-40B4-BE49-F238E27FC236}">
              <a16:creationId xmlns:a16="http://schemas.microsoft.com/office/drawing/2014/main" id="{07DF0F79-6B1B-4037-B223-893AFF1D87B9}"/>
            </a:ext>
          </a:extLst>
        </xdr:cNvPr>
        <xdr:cNvSpPr txBox="1"/>
      </xdr:nvSpPr>
      <xdr:spPr>
        <a:xfrm>
          <a:off x="6712027" y="10035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156227</xdr:rowOff>
    </xdr:from>
    <xdr:ext cx="469744" cy="259045"/>
    <xdr:sp macro="" textlink="">
      <xdr:nvSpPr>
        <xdr:cNvPr id="238" name="n_1mainValue【体育館・プール】&#10;一人当たり面積">
          <a:extLst>
            <a:ext uri="{FF2B5EF4-FFF2-40B4-BE49-F238E27FC236}">
              <a16:creationId xmlns:a16="http://schemas.microsoft.com/office/drawing/2014/main" id="{7A294C61-A59D-4825-903D-F0E108C3B2D9}"/>
            </a:ext>
          </a:extLst>
        </xdr:cNvPr>
        <xdr:cNvSpPr txBox="1"/>
      </xdr:nvSpPr>
      <xdr:spPr>
        <a:xfrm>
          <a:off x="8271587" y="10382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44213</xdr:rowOff>
    </xdr:from>
    <xdr:ext cx="469744" cy="259045"/>
    <xdr:sp macro="" textlink="">
      <xdr:nvSpPr>
        <xdr:cNvPr id="239" name="n_2mainValue【体育館・プール】&#10;一人当たり面積">
          <a:extLst>
            <a:ext uri="{FF2B5EF4-FFF2-40B4-BE49-F238E27FC236}">
              <a16:creationId xmlns:a16="http://schemas.microsoft.com/office/drawing/2014/main" id="{E5E34978-EB34-42EC-A9A8-6422452D4985}"/>
            </a:ext>
          </a:extLst>
        </xdr:cNvPr>
        <xdr:cNvSpPr txBox="1"/>
      </xdr:nvSpPr>
      <xdr:spPr>
        <a:xfrm>
          <a:off x="7509587" y="10437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48785</xdr:rowOff>
    </xdr:from>
    <xdr:ext cx="469744" cy="259045"/>
    <xdr:sp macro="" textlink="">
      <xdr:nvSpPr>
        <xdr:cNvPr id="240" name="n_3mainValue【体育館・プール】&#10;一人当たり面積">
          <a:extLst>
            <a:ext uri="{FF2B5EF4-FFF2-40B4-BE49-F238E27FC236}">
              <a16:creationId xmlns:a16="http://schemas.microsoft.com/office/drawing/2014/main" id="{F8623AA2-FD32-4748-817E-86DC23155414}"/>
            </a:ext>
          </a:extLst>
        </xdr:cNvPr>
        <xdr:cNvSpPr txBox="1"/>
      </xdr:nvSpPr>
      <xdr:spPr>
        <a:xfrm>
          <a:off x="6712027" y="10442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1" name="正方形/長方形 240">
          <a:extLst>
            <a:ext uri="{FF2B5EF4-FFF2-40B4-BE49-F238E27FC236}">
              <a16:creationId xmlns:a16="http://schemas.microsoft.com/office/drawing/2014/main" id="{4918A601-B095-40F2-9C3D-559EB33B1863}"/>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2" name="正方形/長方形 241">
          <a:extLst>
            <a:ext uri="{FF2B5EF4-FFF2-40B4-BE49-F238E27FC236}">
              <a16:creationId xmlns:a16="http://schemas.microsoft.com/office/drawing/2014/main" id="{30D8E405-F0B1-4780-B49F-7B052FF1AA42}"/>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3" name="正方形/長方形 242">
          <a:extLst>
            <a:ext uri="{FF2B5EF4-FFF2-40B4-BE49-F238E27FC236}">
              <a16:creationId xmlns:a16="http://schemas.microsoft.com/office/drawing/2014/main" id="{9AE0D86F-E088-493C-A8E2-8F123B96587B}"/>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4" name="正方形/長方形 243">
          <a:extLst>
            <a:ext uri="{FF2B5EF4-FFF2-40B4-BE49-F238E27FC236}">
              <a16:creationId xmlns:a16="http://schemas.microsoft.com/office/drawing/2014/main" id="{3C645D4F-2AB4-4C57-A770-0293A8584566}"/>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5" name="正方形/長方形 244">
          <a:extLst>
            <a:ext uri="{FF2B5EF4-FFF2-40B4-BE49-F238E27FC236}">
              <a16:creationId xmlns:a16="http://schemas.microsoft.com/office/drawing/2014/main" id="{54AE810B-FAA6-4E57-A42D-0DF42811F3B4}"/>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6" name="正方形/長方形 245">
          <a:extLst>
            <a:ext uri="{FF2B5EF4-FFF2-40B4-BE49-F238E27FC236}">
              <a16:creationId xmlns:a16="http://schemas.microsoft.com/office/drawing/2014/main" id="{91AF1D14-844E-4BB2-AA53-0C1C572594A4}"/>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7" name="正方形/長方形 246">
          <a:extLst>
            <a:ext uri="{FF2B5EF4-FFF2-40B4-BE49-F238E27FC236}">
              <a16:creationId xmlns:a16="http://schemas.microsoft.com/office/drawing/2014/main" id="{0751E3D0-A646-4CF9-AD3B-E7AA9F7BD50C}"/>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8" name="正方形/長方形 247">
          <a:extLst>
            <a:ext uri="{FF2B5EF4-FFF2-40B4-BE49-F238E27FC236}">
              <a16:creationId xmlns:a16="http://schemas.microsoft.com/office/drawing/2014/main" id="{F719D50B-F097-4735-AFC9-29D3789A622A}"/>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9" name="テキスト ボックス 248">
          <a:extLst>
            <a:ext uri="{FF2B5EF4-FFF2-40B4-BE49-F238E27FC236}">
              <a16:creationId xmlns:a16="http://schemas.microsoft.com/office/drawing/2014/main" id="{35E7D0A7-CF90-4ABA-9CD1-4F24E216E1D0}"/>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0" name="直線コネクタ 249">
          <a:extLst>
            <a:ext uri="{FF2B5EF4-FFF2-40B4-BE49-F238E27FC236}">
              <a16:creationId xmlns:a16="http://schemas.microsoft.com/office/drawing/2014/main" id="{CCDF9B6D-69CE-4472-952A-504D64735829}"/>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1" name="テキスト ボックス 250">
          <a:extLst>
            <a:ext uri="{FF2B5EF4-FFF2-40B4-BE49-F238E27FC236}">
              <a16:creationId xmlns:a16="http://schemas.microsoft.com/office/drawing/2014/main" id="{B95DC5DC-E5B6-4CCB-9141-72C7D3490F94}"/>
            </a:ext>
          </a:extLst>
        </xdr:cNvPr>
        <xdr:cNvSpPr txBox="1"/>
      </xdr:nvSpPr>
      <xdr:spPr>
        <a:xfrm>
          <a:off x="377341" y="147624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2" name="直線コネクタ 251">
          <a:extLst>
            <a:ext uri="{FF2B5EF4-FFF2-40B4-BE49-F238E27FC236}">
              <a16:creationId xmlns:a16="http://schemas.microsoft.com/office/drawing/2014/main" id="{0A666825-A9E1-4777-891C-494D986AE97A}"/>
            </a:ext>
          </a:extLst>
        </xdr:cNvPr>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3" name="テキスト ボックス 252">
          <a:extLst>
            <a:ext uri="{FF2B5EF4-FFF2-40B4-BE49-F238E27FC236}">
              <a16:creationId xmlns:a16="http://schemas.microsoft.com/office/drawing/2014/main" id="{698CFF89-9BA8-4433-A86F-F3AF54022C16}"/>
            </a:ext>
          </a:extLst>
        </xdr:cNvPr>
        <xdr:cNvSpPr txBox="1"/>
      </xdr:nvSpPr>
      <xdr:spPr>
        <a:xfrm>
          <a:off x="33608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4" name="直線コネクタ 253">
          <a:extLst>
            <a:ext uri="{FF2B5EF4-FFF2-40B4-BE49-F238E27FC236}">
              <a16:creationId xmlns:a16="http://schemas.microsoft.com/office/drawing/2014/main" id="{CDC86B50-C0F4-4FA3-87E1-9B27489E8E1B}"/>
            </a:ext>
          </a:extLst>
        </xdr:cNvPr>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5" name="テキスト ボックス 254">
          <a:extLst>
            <a:ext uri="{FF2B5EF4-FFF2-40B4-BE49-F238E27FC236}">
              <a16:creationId xmlns:a16="http://schemas.microsoft.com/office/drawing/2014/main" id="{4CDA8DC5-505E-4D11-9F8B-5F82207A6D52}"/>
            </a:ext>
          </a:extLst>
        </xdr:cNvPr>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6" name="直線コネクタ 255">
          <a:extLst>
            <a:ext uri="{FF2B5EF4-FFF2-40B4-BE49-F238E27FC236}">
              <a16:creationId xmlns:a16="http://schemas.microsoft.com/office/drawing/2014/main" id="{B9B26BC3-E98C-4F7E-B4CE-2C948BAC2324}"/>
            </a:ext>
          </a:extLst>
        </xdr:cNvPr>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7" name="テキスト ボックス 256">
          <a:extLst>
            <a:ext uri="{FF2B5EF4-FFF2-40B4-BE49-F238E27FC236}">
              <a16:creationId xmlns:a16="http://schemas.microsoft.com/office/drawing/2014/main" id="{90B344BA-751E-41DF-BF20-CF91BA1A3947}"/>
            </a:ext>
          </a:extLst>
        </xdr:cNvPr>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8" name="直線コネクタ 257">
          <a:extLst>
            <a:ext uri="{FF2B5EF4-FFF2-40B4-BE49-F238E27FC236}">
              <a16:creationId xmlns:a16="http://schemas.microsoft.com/office/drawing/2014/main" id="{64099E70-CB82-4F8B-B6FC-83C8215DF104}"/>
            </a:ext>
          </a:extLst>
        </xdr:cNvPr>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9" name="テキスト ボックス 258">
          <a:extLst>
            <a:ext uri="{FF2B5EF4-FFF2-40B4-BE49-F238E27FC236}">
              <a16:creationId xmlns:a16="http://schemas.microsoft.com/office/drawing/2014/main" id="{1D78DB1A-161D-4761-992C-E2D12FE0CD0E}"/>
            </a:ext>
          </a:extLst>
        </xdr:cNvPr>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0" name="直線コネクタ 259">
          <a:extLst>
            <a:ext uri="{FF2B5EF4-FFF2-40B4-BE49-F238E27FC236}">
              <a16:creationId xmlns:a16="http://schemas.microsoft.com/office/drawing/2014/main" id="{22894A98-9621-4D0F-A6BB-C602C6F45686}"/>
            </a:ext>
          </a:extLst>
        </xdr:cNvPr>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1" name="テキスト ボックス 260">
          <a:extLst>
            <a:ext uri="{FF2B5EF4-FFF2-40B4-BE49-F238E27FC236}">
              <a16:creationId xmlns:a16="http://schemas.microsoft.com/office/drawing/2014/main" id="{D07222C7-0480-4DF9-85CB-0E4BEEF499C8}"/>
            </a:ext>
          </a:extLst>
        </xdr:cNvPr>
        <xdr:cNvSpPr txBox="1"/>
      </xdr:nvSpPr>
      <xdr:spPr>
        <a:xfrm>
          <a:off x="27196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2" name="直線コネクタ 261">
          <a:extLst>
            <a:ext uri="{FF2B5EF4-FFF2-40B4-BE49-F238E27FC236}">
              <a16:creationId xmlns:a16="http://schemas.microsoft.com/office/drawing/2014/main" id="{8E9B7CDD-9850-4F3C-9AE4-EFFE7D098AEE}"/>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3" name="テキスト ボックス 262">
          <a:extLst>
            <a:ext uri="{FF2B5EF4-FFF2-40B4-BE49-F238E27FC236}">
              <a16:creationId xmlns:a16="http://schemas.microsoft.com/office/drawing/2014/main" id="{4638EC4C-D1EA-4A87-BCC2-B6E3A3B5FEE6}"/>
            </a:ext>
          </a:extLst>
        </xdr:cNvPr>
        <xdr:cNvSpPr txBox="1"/>
      </xdr:nvSpPr>
      <xdr:spPr>
        <a:xfrm>
          <a:off x="27196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4" name="【福祉施設】&#10;有形固定資産減価償却率グラフ枠">
          <a:extLst>
            <a:ext uri="{FF2B5EF4-FFF2-40B4-BE49-F238E27FC236}">
              <a16:creationId xmlns:a16="http://schemas.microsoft.com/office/drawing/2014/main" id="{FD367109-94D7-4D79-BB47-3BC2613461CB}"/>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15239</xdr:rowOff>
    </xdr:from>
    <xdr:to>
      <xdr:col>24</xdr:col>
      <xdr:colOff>62865</xdr:colOff>
      <xdr:row>87</xdr:row>
      <xdr:rowOff>38100</xdr:rowOff>
    </xdr:to>
    <xdr:cxnSp macro="">
      <xdr:nvCxnSpPr>
        <xdr:cNvPr id="265" name="直線コネクタ 264">
          <a:extLst>
            <a:ext uri="{FF2B5EF4-FFF2-40B4-BE49-F238E27FC236}">
              <a16:creationId xmlns:a16="http://schemas.microsoft.com/office/drawing/2014/main" id="{D91CF085-A311-4965-908B-15A63FEC4C38}"/>
            </a:ext>
          </a:extLst>
        </xdr:cNvPr>
        <xdr:cNvCxnSpPr/>
      </xdr:nvCxnSpPr>
      <xdr:spPr>
        <a:xfrm flipV="1">
          <a:off x="4086225" y="13091159"/>
          <a:ext cx="0" cy="1531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41927</xdr:rowOff>
    </xdr:from>
    <xdr:ext cx="405111" cy="259045"/>
    <xdr:sp macro="" textlink="">
      <xdr:nvSpPr>
        <xdr:cNvPr id="266" name="【福祉施設】&#10;有形固定資産減価償却率最小値テキスト">
          <a:extLst>
            <a:ext uri="{FF2B5EF4-FFF2-40B4-BE49-F238E27FC236}">
              <a16:creationId xmlns:a16="http://schemas.microsoft.com/office/drawing/2014/main" id="{66591291-77A3-4DB7-96A9-7A7E0D044D29}"/>
            </a:ext>
          </a:extLst>
        </xdr:cNvPr>
        <xdr:cNvSpPr txBox="1"/>
      </xdr:nvSpPr>
      <xdr:spPr>
        <a:xfrm>
          <a:off x="4124960" y="1462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38100</xdr:rowOff>
    </xdr:from>
    <xdr:to>
      <xdr:col>24</xdr:col>
      <xdr:colOff>152400</xdr:colOff>
      <xdr:row>87</xdr:row>
      <xdr:rowOff>38100</xdr:rowOff>
    </xdr:to>
    <xdr:cxnSp macro="">
      <xdr:nvCxnSpPr>
        <xdr:cNvPr id="267" name="直線コネクタ 266">
          <a:extLst>
            <a:ext uri="{FF2B5EF4-FFF2-40B4-BE49-F238E27FC236}">
              <a16:creationId xmlns:a16="http://schemas.microsoft.com/office/drawing/2014/main" id="{A01DDBD8-4F57-4356-A61C-208A3D6E4A43}"/>
            </a:ext>
          </a:extLst>
        </xdr:cNvPr>
        <xdr:cNvCxnSpPr/>
      </xdr:nvCxnSpPr>
      <xdr:spPr>
        <a:xfrm>
          <a:off x="4020820" y="146227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133366</xdr:rowOff>
    </xdr:from>
    <xdr:ext cx="405111" cy="259045"/>
    <xdr:sp macro="" textlink="">
      <xdr:nvSpPr>
        <xdr:cNvPr id="268" name="【福祉施設】&#10;有形固定資産減価償却率最大値テキスト">
          <a:extLst>
            <a:ext uri="{FF2B5EF4-FFF2-40B4-BE49-F238E27FC236}">
              <a16:creationId xmlns:a16="http://schemas.microsoft.com/office/drawing/2014/main" id="{6988C97E-5880-41AE-A202-5137F56526FC}"/>
            </a:ext>
          </a:extLst>
        </xdr:cNvPr>
        <xdr:cNvSpPr txBox="1"/>
      </xdr:nvSpPr>
      <xdr:spPr>
        <a:xfrm>
          <a:off x="4124960" y="12874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15239</xdr:rowOff>
    </xdr:from>
    <xdr:to>
      <xdr:col>24</xdr:col>
      <xdr:colOff>152400</xdr:colOff>
      <xdr:row>78</xdr:row>
      <xdr:rowOff>15239</xdr:rowOff>
    </xdr:to>
    <xdr:cxnSp macro="">
      <xdr:nvCxnSpPr>
        <xdr:cNvPr id="269" name="直線コネクタ 268">
          <a:extLst>
            <a:ext uri="{FF2B5EF4-FFF2-40B4-BE49-F238E27FC236}">
              <a16:creationId xmlns:a16="http://schemas.microsoft.com/office/drawing/2014/main" id="{E55555DD-354F-4A64-8D78-BC7DA54E0082}"/>
            </a:ext>
          </a:extLst>
        </xdr:cNvPr>
        <xdr:cNvCxnSpPr/>
      </xdr:nvCxnSpPr>
      <xdr:spPr>
        <a:xfrm>
          <a:off x="4020820" y="130911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122572</xdr:rowOff>
    </xdr:from>
    <xdr:ext cx="405111" cy="259045"/>
    <xdr:sp macro="" textlink="">
      <xdr:nvSpPr>
        <xdr:cNvPr id="270" name="【福祉施設】&#10;有形固定資産減価償却率平均値テキスト">
          <a:extLst>
            <a:ext uri="{FF2B5EF4-FFF2-40B4-BE49-F238E27FC236}">
              <a16:creationId xmlns:a16="http://schemas.microsoft.com/office/drawing/2014/main" id="{629B0A25-1191-4D9F-B2C5-380E383613F2}"/>
            </a:ext>
          </a:extLst>
        </xdr:cNvPr>
        <xdr:cNvSpPr txBox="1"/>
      </xdr:nvSpPr>
      <xdr:spPr>
        <a:xfrm>
          <a:off x="4124960" y="137014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99695</xdr:rowOff>
    </xdr:from>
    <xdr:to>
      <xdr:col>24</xdr:col>
      <xdr:colOff>114300</xdr:colOff>
      <xdr:row>83</xdr:row>
      <xdr:rowOff>29845</xdr:rowOff>
    </xdr:to>
    <xdr:sp macro="" textlink="">
      <xdr:nvSpPr>
        <xdr:cNvPr id="271" name="フローチャート: 判断 270">
          <a:extLst>
            <a:ext uri="{FF2B5EF4-FFF2-40B4-BE49-F238E27FC236}">
              <a16:creationId xmlns:a16="http://schemas.microsoft.com/office/drawing/2014/main" id="{D016B144-CBE7-438C-A54B-7AA5C8324D77}"/>
            </a:ext>
          </a:extLst>
        </xdr:cNvPr>
        <xdr:cNvSpPr/>
      </xdr:nvSpPr>
      <xdr:spPr>
        <a:xfrm>
          <a:off x="4036060" y="138461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151130</xdr:rowOff>
    </xdr:from>
    <xdr:to>
      <xdr:col>20</xdr:col>
      <xdr:colOff>38100</xdr:colOff>
      <xdr:row>83</xdr:row>
      <xdr:rowOff>81280</xdr:rowOff>
    </xdr:to>
    <xdr:sp macro="" textlink="">
      <xdr:nvSpPr>
        <xdr:cNvPr id="272" name="フローチャート: 判断 271">
          <a:extLst>
            <a:ext uri="{FF2B5EF4-FFF2-40B4-BE49-F238E27FC236}">
              <a16:creationId xmlns:a16="http://schemas.microsoft.com/office/drawing/2014/main" id="{F3AF0FEF-7B9E-4E4E-A7CD-D8919901F232}"/>
            </a:ext>
          </a:extLst>
        </xdr:cNvPr>
        <xdr:cNvSpPr/>
      </xdr:nvSpPr>
      <xdr:spPr>
        <a:xfrm>
          <a:off x="3312160" y="138976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166370</xdr:rowOff>
    </xdr:from>
    <xdr:to>
      <xdr:col>15</xdr:col>
      <xdr:colOff>101600</xdr:colOff>
      <xdr:row>83</xdr:row>
      <xdr:rowOff>96520</xdr:rowOff>
    </xdr:to>
    <xdr:sp macro="" textlink="">
      <xdr:nvSpPr>
        <xdr:cNvPr id="273" name="フローチャート: 判断 272">
          <a:extLst>
            <a:ext uri="{FF2B5EF4-FFF2-40B4-BE49-F238E27FC236}">
              <a16:creationId xmlns:a16="http://schemas.microsoft.com/office/drawing/2014/main" id="{2E8E0534-9577-4579-A3AA-A213542EF76C}"/>
            </a:ext>
          </a:extLst>
        </xdr:cNvPr>
        <xdr:cNvSpPr/>
      </xdr:nvSpPr>
      <xdr:spPr>
        <a:xfrm>
          <a:off x="2514600" y="139128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111125</xdr:rowOff>
    </xdr:from>
    <xdr:to>
      <xdr:col>10</xdr:col>
      <xdr:colOff>165100</xdr:colOff>
      <xdr:row>84</xdr:row>
      <xdr:rowOff>41275</xdr:rowOff>
    </xdr:to>
    <xdr:sp macro="" textlink="">
      <xdr:nvSpPr>
        <xdr:cNvPr id="274" name="フローチャート: 判断 273">
          <a:extLst>
            <a:ext uri="{FF2B5EF4-FFF2-40B4-BE49-F238E27FC236}">
              <a16:creationId xmlns:a16="http://schemas.microsoft.com/office/drawing/2014/main" id="{B9253B32-D8C2-42F7-BCB7-F9B63256037F}"/>
            </a:ext>
          </a:extLst>
        </xdr:cNvPr>
        <xdr:cNvSpPr/>
      </xdr:nvSpPr>
      <xdr:spPr>
        <a:xfrm>
          <a:off x="1739900" y="140252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5" name="テキスト ボックス 274">
          <a:extLst>
            <a:ext uri="{FF2B5EF4-FFF2-40B4-BE49-F238E27FC236}">
              <a16:creationId xmlns:a16="http://schemas.microsoft.com/office/drawing/2014/main" id="{C1B2700A-6E63-49D5-A708-91879D105883}"/>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F7B96F62-5DB6-4560-8112-A424A60E1A64}"/>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732D1EB0-4786-4AAB-BB20-69CCCC4AA279}"/>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2AC23BC8-7D67-42E7-9DE9-E9ADA05D5560}"/>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28B2F95C-0DC6-4E3A-97EA-3894130153F5}"/>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122555</xdr:rowOff>
    </xdr:from>
    <xdr:to>
      <xdr:col>24</xdr:col>
      <xdr:colOff>114300</xdr:colOff>
      <xdr:row>83</xdr:row>
      <xdr:rowOff>52705</xdr:rowOff>
    </xdr:to>
    <xdr:sp macro="" textlink="">
      <xdr:nvSpPr>
        <xdr:cNvPr id="280" name="楕円 279">
          <a:extLst>
            <a:ext uri="{FF2B5EF4-FFF2-40B4-BE49-F238E27FC236}">
              <a16:creationId xmlns:a16="http://schemas.microsoft.com/office/drawing/2014/main" id="{568CAA8C-324B-401C-885A-FBF0DDE2CD84}"/>
            </a:ext>
          </a:extLst>
        </xdr:cNvPr>
        <xdr:cNvSpPr/>
      </xdr:nvSpPr>
      <xdr:spPr>
        <a:xfrm>
          <a:off x="4036060" y="138690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100982</xdr:rowOff>
    </xdr:from>
    <xdr:ext cx="405111" cy="259045"/>
    <xdr:sp macro="" textlink="">
      <xdr:nvSpPr>
        <xdr:cNvPr id="281" name="【福祉施設】&#10;有形固定資産減価償却率該当値テキスト">
          <a:extLst>
            <a:ext uri="{FF2B5EF4-FFF2-40B4-BE49-F238E27FC236}">
              <a16:creationId xmlns:a16="http://schemas.microsoft.com/office/drawing/2014/main" id="{736C2705-551F-4A91-9CC3-C093B302CBCB}"/>
            </a:ext>
          </a:extLst>
        </xdr:cNvPr>
        <xdr:cNvSpPr txBox="1"/>
      </xdr:nvSpPr>
      <xdr:spPr>
        <a:xfrm>
          <a:off x="4124960" y="13847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19686</xdr:rowOff>
    </xdr:from>
    <xdr:to>
      <xdr:col>20</xdr:col>
      <xdr:colOff>38100</xdr:colOff>
      <xdr:row>83</xdr:row>
      <xdr:rowOff>121286</xdr:rowOff>
    </xdr:to>
    <xdr:sp macro="" textlink="">
      <xdr:nvSpPr>
        <xdr:cNvPr id="282" name="楕円 281">
          <a:extLst>
            <a:ext uri="{FF2B5EF4-FFF2-40B4-BE49-F238E27FC236}">
              <a16:creationId xmlns:a16="http://schemas.microsoft.com/office/drawing/2014/main" id="{06A8B159-2363-4AAD-90B3-63F788CDB645}"/>
            </a:ext>
          </a:extLst>
        </xdr:cNvPr>
        <xdr:cNvSpPr/>
      </xdr:nvSpPr>
      <xdr:spPr>
        <a:xfrm>
          <a:off x="3312160" y="1393380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1905</xdr:rowOff>
    </xdr:from>
    <xdr:to>
      <xdr:col>24</xdr:col>
      <xdr:colOff>63500</xdr:colOff>
      <xdr:row>83</xdr:row>
      <xdr:rowOff>70486</xdr:rowOff>
    </xdr:to>
    <xdr:cxnSp macro="">
      <xdr:nvCxnSpPr>
        <xdr:cNvPr id="283" name="直線コネクタ 282">
          <a:extLst>
            <a:ext uri="{FF2B5EF4-FFF2-40B4-BE49-F238E27FC236}">
              <a16:creationId xmlns:a16="http://schemas.microsoft.com/office/drawing/2014/main" id="{8EE5CFC0-BD7B-418E-9813-B994CD4E8A48}"/>
            </a:ext>
          </a:extLst>
        </xdr:cNvPr>
        <xdr:cNvCxnSpPr/>
      </xdr:nvCxnSpPr>
      <xdr:spPr>
        <a:xfrm flipV="1">
          <a:off x="3355340" y="13916025"/>
          <a:ext cx="73152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63500</xdr:rowOff>
    </xdr:from>
    <xdr:to>
      <xdr:col>15</xdr:col>
      <xdr:colOff>101600</xdr:colOff>
      <xdr:row>83</xdr:row>
      <xdr:rowOff>165100</xdr:rowOff>
    </xdr:to>
    <xdr:sp macro="" textlink="">
      <xdr:nvSpPr>
        <xdr:cNvPr id="284" name="楕円 283">
          <a:extLst>
            <a:ext uri="{FF2B5EF4-FFF2-40B4-BE49-F238E27FC236}">
              <a16:creationId xmlns:a16="http://schemas.microsoft.com/office/drawing/2014/main" id="{221CA87D-1633-4EF9-9DE0-087A703EE003}"/>
            </a:ext>
          </a:extLst>
        </xdr:cNvPr>
        <xdr:cNvSpPr/>
      </xdr:nvSpPr>
      <xdr:spPr>
        <a:xfrm>
          <a:off x="2514600" y="1397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70486</xdr:rowOff>
    </xdr:from>
    <xdr:to>
      <xdr:col>19</xdr:col>
      <xdr:colOff>177800</xdr:colOff>
      <xdr:row>83</xdr:row>
      <xdr:rowOff>114300</xdr:rowOff>
    </xdr:to>
    <xdr:cxnSp macro="">
      <xdr:nvCxnSpPr>
        <xdr:cNvPr id="285" name="直線コネクタ 284">
          <a:extLst>
            <a:ext uri="{FF2B5EF4-FFF2-40B4-BE49-F238E27FC236}">
              <a16:creationId xmlns:a16="http://schemas.microsoft.com/office/drawing/2014/main" id="{576E33BF-B8A0-442A-9B1E-C15F028BEABD}"/>
            </a:ext>
          </a:extLst>
        </xdr:cNvPr>
        <xdr:cNvCxnSpPr/>
      </xdr:nvCxnSpPr>
      <xdr:spPr>
        <a:xfrm flipV="1">
          <a:off x="2565400" y="13984606"/>
          <a:ext cx="78994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92075</xdr:rowOff>
    </xdr:from>
    <xdr:to>
      <xdr:col>10</xdr:col>
      <xdr:colOff>165100</xdr:colOff>
      <xdr:row>84</xdr:row>
      <xdr:rowOff>22225</xdr:rowOff>
    </xdr:to>
    <xdr:sp macro="" textlink="">
      <xdr:nvSpPr>
        <xdr:cNvPr id="286" name="楕円 285">
          <a:extLst>
            <a:ext uri="{FF2B5EF4-FFF2-40B4-BE49-F238E27FC236}">
              <a16:creationId xmlns:a16="http://schemas.microsoft.com/office/drawing/2014/main" id="{A25A8EC9-C2D6-448B-9F23-9195A5E38BFA}"/>
            </a:ext>
          </a:extLst>
        </xdr:cNvPr>
        <xdr:cNvSpPr/>
      </xdr:nvSpPr>
      <xdr:spPr>
        <a:xfrm>
          <a:off x="1739900" y="140061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114300</xdr:rowOff>
    </xdr:from>
    <xdr:to>
      <xdr:col>15</xdr:col>
      <xdr:colOff>50800</xdr:colOff>
      <xdr:row>83</xdr:row>
      <xdr:rowOff>142875</xdr:rowOff>
    </xdr:to>
    <xdr:cxnSp macro="">
      <xdr:nvCxnSpPr>
        <xdr:cNvPr id="287" name="直線コネクタ 286">
          <a:extLst>
            <a:ext uri="{FF2B5EF4-FFF2-40B4-BE49-F238E27FC236}">
              <a16:creationId xmlns:a16="http://schemas.microsoft.com/office/drawing/2014/main" id="{A28CF4E7-4A35-44ED-9632-07069C06881B}"/>
            </a:ext>
          </a:extLst>
        </xdr:cNvPr>
        <xdr:cNvCxnSpPr/>
      </xdr:nvCxnSpPr>
      <xdr:spPr>
        <a:xfrm flipV="1">
          <a:off x="1790700" y="14028420"/>
          <a:ext cx="7747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97807</xdr:rowOff>
    </xdr:from>
    <xdr:ext cx="405111" cy="259045"/>
    <xdr:sp macro="" textlink="">
      <xdr:nvSpPr>
        <xdr:cNvPr id="288" name="n_1aveValue【福祉施設】&#10;有形固定資産減価償却率">
          <a:extLst>
            <a:ext uri="{FF2B5EF4-FFF2-40B4-BE49-F238E27FC236}">
              <a16:creationId xmlns:a16="http://schemas.microsoft.com/office/drawing/2014/main" id="{FDC4F91C-98AE-4B57-ADD8-A308601BF1B6}"/>
            </a:ext>
          </a:extLst>
        </xdr:cNvPr>
        <xdr:cNvSpPr txBox="1"/>
      </xdr:nvSpPr>
      <xdr:spPr>
        <a:xfrm>
          <a:off x="3170564" y="1367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113047</xdr:rowOff>
    </xdr:from>
    <xdr:ext cx="405111" cy="259045"/>
    <xdr:sp macro="" textlink="">
      <xdr:nvSpPr>
        <xdr:cNvPr id="289" name="n_2aveValue【福祉施設】&#10;有形固定資産減価償却率">
          <a:extLst>
            <a:ext uri="{FF2B5EF4-FFF2-40B4-BE49-F238E27FC236}">
              <a16:creationId xmlns:a16="http://schemas.microsoft.com/office/drawing/2014/main" id="{28FB13E5-EE9F-40FC-800C-25A091FD87C2}"/>
            </a:ext>
          </a:extLst>
        </xdr:cNvPr>
        <xdr:cNvSpPr txBox="1"/>
      </xdr:nvSpPr>
      <xdr:spPr>
        <a:xfrm>
          <a:off x="2385704" y="1369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32402</xdr:rowOff>
    </xdr:from>
    <xdr:ext cx="405111" cy="259045"/>
    <xdr:sp macro="" textlink="">
      <xdr:nvSpPr>
        <xdr:cNvPr id="290" name="n_3aveValue【福祉施設】&#10;有形固定資産減価償却率">
          <a:extLst>
            <a:ext uri="{FF2B5EF4-FFF2-40B4-BE49-F238E27FC236}">
              <a16:creationId xmlns:a16="http://schemas.microsoft.com/office/drawing/2014/main" id="{00D6E04D-4763-4984-A9D0-49C2664B3B1B}"/>
            </a:ext>
          </a:extLst>
        </xdr:cNvPr>
        <xdr:cNvSpPr txBox="1"/>
      </xdr:nvSpPr>
      <xdr:spPr>
        <a:xfrm>
          <a:off x="1611004" y="1411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112413</xdr:rowOff>
    </xdr:from>
    <xdr:ext cx="405111" cy="259045"/>
    <xdr:sp macro="" textlink="">
      <xdr:nvSpPr>
        <xdr:cNvPr id="291" name="n_1mainValue【福祉施設】&#10;有形固定資産減価償却率">
          <a:extLst>
            <a:ext uri="{FF2B5EF4-FFF2-40B4-BE49-F238E27FC236}">
              <a16:creationId xmlns:a16="http://schemas.microsoft.com/office/drawing/2014/main" id="{5D39A609-BD54-4891-9214-F02832DD0AD5}"/>
            </a:ext>
          </a:extLst>
        </xdr:cNvPr>
        <xdr:cNvSpPr txBox="1"/>
      </xdr:nvSpPr>
      <xdr:spPr>
        <a:xfrm>
          <a:off x="3170564" y="14026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156227</xdr:rowOff>
    </xdr:from>
    <xdr:ext cx="405111" cy="259045"/>
    <xdr:sp macro="" textlink="">
      <xdr:nvSpPr>
        <xdr:cNvPr id="292" name="n_2mainValue【福祉施設】&#10;有形固定資産減価償却率">
          <a:extLst>
            <a:ext uri="{FF2B5EF4-FFF2-40B4-BE49-F238E27FC236}">
              <a16:creationId xmlns:a16="http://schemas.microsoft.com/office/drawing/2014/main" id="{EF1D5474-1D52-45A6-8954-B297FC6FBB58}"/>
            </a:ext>
          </a:extLst>
        </xdr:cNvPr>
        <xdr:cNvSpPr txBox="1"/>
      </xdr:nvSpPr>
      <xdr:spPr>
        <a:xfrm>
          <a:off x="2385704" y="1407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38752</xdr:rowOff>
    </xdr:from>
    <xdr:ext cx="405111" cy="259045"/>
    <xdr:sp macro="" textlink="">
      <xdr:nvSpPr>
        <xdr:cNvPr id="293" name="n_3mainValue【福祉施設】&#10;有形固定資産減価償却率">
          <a:extLst>
            <a:ext uri="{FF2B5EF4-FFF2-40B4-BE49-F238E27FC236}">
              <a16:creationId xmlns:a16="http://schemas.microsoft.com/office/drawing/2014/main" id="{869E9EAA-E8F2-4A49-A9EE-636071394F10}"/>
            </a:ext>
          </a:extLst>
        </xdr:cNvPr>
        <xdr:cNvSpPr txBox="1"/>
      </xdr:nvSpPr>
      <xdr:spPr>
        <a:xfrm>
          <a:off x="1611004" y="1378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4" name="正方形/長方形 293">
          <a:extLst>
            <a:ext uri="{FF2B5EF4-FFF2-40B4-BE49-F238E27FC236}">
              <a16:creationId xmlns:a16="http://schemas.microsoft.com/office/drawing/2014/main" id="{CD22D9CF-28C1-416B-991B-E35D070B8DC1}"/>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5" name="正方形/長方形 294">
          <a:extLst>
            <a:ext uri="{FF2B5EF4-FFF2-40B4-BE49-F238E27FC236}">
              <a16:creationId xmlns:a16="http://schemas.microsoft.com/office/drawing/2014/main" id="{0BFB5B8A-E662-4140-8139-0F7120340BEB}"/>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6" name="正方形/長方形 295">
          <a:extLst>
            <a:ext uri="{FF2B5EF4-FFF2-40B4-BE49-F238E27FC236}">
              <a16:creationId xmlns:a16="http://schemas.microsoft.com/office/drawing/2014/main" id="{D34C5582-A2F0-4360-A06F-5ED113D8B8A1}"/>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7" name="正方形/長方形 296">
          <a:extLst>
            <a:ext uri="{FF2B5EF4-FFF2-40B4-BE49-F238E27FC236}">
              <a16:creationId xmlns:a16="http://schemas.microsoft.com/office/drawing/2014/main" id="{1215ED18-5ACF-46D1-8D1E-ACE1EBE81FFC}"/>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8" name="正方形/長方形 297">
          <a:extLst>
            <a:ext uri="{FF2B5EF4-FFF2-40B4-BE49-F238E27FC236}">
              <a16:creationId xmlns:a16="http://schemas.microsoft.com/office/drawing/2014/main" id="{F471578E-EAD0-4E77-A873-4BCDD4A9ABF0}"/>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9" name="正方形/長方形 298">
          <a:extLst>
            <a:ext uri="{FF2B5EF4-FFF2-40B4-BE49-F238E27FC236}">
              <a16:creationId xmlns:a16="http://schemas.microsoft.com/office/drawing/2014/main" id="{33EE88A1-AD95-433C-BF09-D0FD5A8EB034}"/>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0" name="正方形/長方形 299">
          <a:extLst>
            <a:ext uri="{FF2B5EF4-FFF2-40B4-BE49-F238E27FC236}">
              <a16:creationId xmlns:a16="http://schemas.microsoft.com/office/drawing/2014/main" id="{81490CD6-F7A4-4259-8FBE-2E6586AC06B9}"/>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1" name="正方形/長方形 300">
          <a:extLst>
            <a:ext uri="{FF2B5EF4-FFF2-40B4-BE49-F238E27FC236}">
              <a16:creationId xmlns:a16="http://schemas.microsoft.com/office/drawing/2014/main" id="{0649DCC3-1EC2-4403-9014-2E16BB982526}"/>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2" name="テキスト ボックス 301">
          <a:extLst>
            <a:ext uri="{FF2B5EF4-FFF2-40B4-BE49-F238E27FC236}">
              <a16:creationId xmlns:a16="http://schemas.microsoft.com/office/drawing/2014/main" id="{018A64D8-C6BA-43BB-B98A-602F74201B22}"/>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3" name="直線コネクタ 302">
          <a:extLst>
            <a:ext uri="{FF2B5EF4-FFF2-40B4-BE49-F238E27FC236}">
              <a16:creationId xmlns:a16="http://schemas.microsoft.com/office/drawing/2014/main" id="{7BDDDF8D-E250-4D18-AA45-671CE11CBBA9}"/>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4" name="直線コネクタ 303">
          <a:extLst>
            <a:ext uri="{FF2B5EF4-FFF2-40B4-BE49-F238E27FC236}">
              <a16:creationId xmlns:a16="http://schemas.microsoft.com/office/drawing/2014/main" id="{387008D7-C4A4-496A-8BEF-6563F7873ED2}"/>
            </a:ext>
          </a:extLst>
        </xdr:cNvPr>
        <xdr:cNvCxnSpPr/>
      </xdr:nvCxnSpPr>
      <xdr:spPr>
        <a:xfrm>
          <a:off x="5826760" y="1458576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5" name="テキスト ボックス 304">
          <a:extLst>
            <a:ext uri="{FF2B5EF4-FFF2-40B4-BE49-F238E27FC236}">
              <a16:creationId xmlns:a16="http://schemas.microsoft.com/office/drawing/2014/main" id="{7A6C7A74-460F-4753-AD90-84D3CAF7DD54}"/>
            </a:ext>
          </a:extLst>
        </xdr:cNvPr>
        <xdr:cNvSpPr txBox="1"/>
      </xdr:nvSpPr>
      <xdr:spPr>
        <a:xfrm>
          <a:off x="54053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6" name="直線コネクタ 305">
          <a:extLst>
            <a:ext uri="{FF2B5EF4-FFF2-40B4-BE49-F238E27FC236}">
              <a16:creationId xmlns:a16="http://schemas.microsoft.com/office/drawing/2014/main" id="{02315001-AA9B-4EE3-865B-20BA161D1225}"/>
            </a:ext>
          </a:extLst>
        </xdr:cNvPr>
        <xdr:cNvCxnSpPr/>
      </xdr:nvCxnSpPr>
      <xdr:spPr>
        <a:xfrm>
          <a:off x="5826760" y="1426300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07" name="テキスト ボックス 306">
          <a:extLst>
            <a:ext uri="{FF2B5EF4-FFF2-40B4-BE49-F238E27FC236}">
              <a16:creationId xmlns:a16="http://schemas.microsoft.com/office/drawing/2014/main" id="{9E2604B3-7B4F-431E-99AB-08A15BBB1765}"/>
            </a:ext>
          </a:extLst>
        </xdr:cNvPr>
        <xdr:cNvSpPr txBox="1"/>
      </xdr:nvSpPr>
      <xdr:spPr>
        <a:xfrm>
          <a:off x="540530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08" name="直線コネクタ 307">
          <a:extLst>
            <a:ext uri="{FF2B5EF4-FFF2-40B4-BE49-F238E27FC236}">
              <a16:creationId xmlns:a16="http://schemas.microsoft.com/office/drawing/2014/main" id="{019C2CD5-342F-497D-9C5C-506BDC1D3512}"/>
            </a:ext>
          </a:extLst>
        </xdr:cNvPr>
        <xdr:cNvCxnSpPr/>
      </xdr:nvCxnSpPr>
      <xdr:spPr>
        <a:xfrm>
          <a:off x="5826760" y="1394405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09" name="テキスト ボックス 308">
          <a:extLst>
            <a:ext uri="{FF2B5EF4-FFF2-40B4-BE49-F238E27FC236}">
              <a16:creationId xmlns:a16="http://schemas.microsoft.com/office/drawing/2014/main" id="{98E5C3EB-C409-4705-98F7-C1C4D6F7C81E}"/>
            </a:ext>
          </a:extLst>
        </xdr:cNvPr>
        <xdr:cNvSpPr txBox="1"/>
      </xdr:nvSpPr>
      <xdr:spPr>
        <a:xfrm>
          <a:off x="540530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0" name="直線コネクタ 309">
          <a:extLst>
            <a:ext uri="{FF2B5EF4-FFF2-40B4-BE49-F238E27FC236}">
              <a16:creationId xmlns:a16="http://schemas.microsoft.com/office/drawing/2014/main" id="{277AA1BD-9E5D-4B32-B2C1-56DD6B3D2A0C}"/>
            </a:ext>
          </a:extLst>
        </xdr:cNvPr>
        <xdr:cNvCxnSpPr/>
      </xdr:nvCxnSpPr>
      <xdr:spPr>
        <a:xfrm>
          <a:off x="5826760" y="1362510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1" name="テキスト ボックス 310">
          <a:extLst>
            <a:ext uri="{FF2B5EF4-FFF2-40B4-BE49-F238E27FC236}">
              <a16:creationId xmlns:a16="http://schemas.microsoft.com/office/drawing/2014/main" id="{DD41DF59-BDDC-4FAA-9A38-B1F46947601F}"/>
            </a:ext>
          </a:extLst>
        </xdr:cNvPr>
        <xdr:cNvSpPr txBox="1"/>
      </xdr:nvSpPr>
      <xdr:spPr>
        <a:xfrm>
          <a:off x="540530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2" name="直線コネクタ 311">
          <a:extLst>
            <a:ext uri="{FF2B5EF4-FFF2-40B4-BE49-F238E27FC236}">
              <a16:creationId xmlns:a16="http://schemas.microsoft.com/office/drawing/2014/main" id="{2D6DE6FC-295A-4C06-B842-0224A50773E9}"/>
            </a:ext>
          </a:extLst>
        </xdr:cNvPr>
        <xdr:cNvCxnSpPr/>
      </xdr:nvCxnSpPr>
      <xdr:spPr>
        <a:xfrm>
          <a:off x="5826760" y="1330615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3" name="テキスト ボックス 312">
          <a:extLst>
            <a:ext uri="{FF2B5EF4-FFF2-40B4-BE49-F238E27FC236}">
              <a16:creationId xmlns:a16="http://schemas.microsoft.com/office/drawing/2014/main" id="{88EE46EC-D603-4C17-B8FF-AE6FEF3BB17D}"/>
            </a:ext>
          </a:extLst>
        </xdr:cNvPr>
        <xdr:cNvSpPr txBox="1"/>
      </xdr:nvSpPr>
      <xdr:spPr>
        <a:xfrm>
          <a:off x="540530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4" name="直線コネクタ 313">
          <a:extLst>
            <a:ext uri="{FF2B5EF4-FFF2-40B4-BE49-F238E27FC236}">
              <a16:creationId xmlns:a16="http://schemas.microsoft.com/office/drawing/2014/main" id="{F0A3E768-5F4F-4183-BB0C-02D24C42C4C7}"/>
            </a:ext>
          </a:extLst>
        </xdr:cNvPr>
        <xdr:cNvCxnSpPr/>
      </xdr:nvCxnSpPr>
      <xdr:spPr>
        <a:xfrm>
          <a:off x="5826760" y="1298720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15" name="テキスト ボックス 314">
          <a:extLst>
            <a:ext uri="{FF2B5EF4-FFF2-40B4-BE49-F238E27FC236}">
              <a16:creationId xmlns:a16="http://schemas.microsoft.com/office/drawing/2014/main" id="{5083551D-DF4E-4C79-94FC-1624748AA216}"/>
            </a:ext>
          </a:extLst>
        </xdr:cNvPr>
        <xdr:cNvSpPr txBox="1"/>
      </xdr:nvSpPr>
      <xdr:spPr>
        <a:xfrm>
          <a:off x="540530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6" name="直線コネクタ 315">
          <a:extLst>
            <a:ext uri="{FF2B5EF4-FFF2-40B4-BE49-F238E27FC236}">
              <a16:creationId xmlns:a16="http://schemas.microsoft.com/office/drawing/2014/main" id="{ACBDC613-BC62-42B6-8D8A-5E7998342BA2}"/>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7" name="テキスト ボックス 316">
          <a:extLst>
            <a:ext uri="{FF2B5EF4-FFF2-40B4-BE49-F238E27FC236}">
              <a16:creationId xmlns:a16="http://schemas.microsoft.com/office/drawing/2014/main" id="{D48508D3-18B8-4405-B095-356ABC15A9A6}"/>
            </a:ext>
          </a:extLst>
        </xdr:cNvPr>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8" name="【福祉施設】&#10;一人当たり面積グラフ枠">
          <a:extLst>
            <a:ext uri="{FF2B5EF4-FFF2-40B4-BE49-F238E27FC236}">
              <a16:creationId xmlns:a16="http://schemas.microsoft.com/office/drawing/2014/main" id="{E3271724-88F0-4374-AA80-5FD740E3B230}"/>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126274</xdr:rowOff>
    </xdr:from>
    <xdr:to>
      <xdr:col>54</xdr:col>
      <xdr:colOff>189865</xdr:colOff>
      <xdr:row>86</xdr:row>
      <xdr:rowOff>149134</xdr:rowOff>
    </xdr:to>
    <xdr:cxnSp macro="">
      <xdr:nvCxnSpPr>
        <xdr:cNvPr id="319" name="直線コネクタ 318">
          <a:extLst>
            <a:ext uri="{FF2B5EF4-FFF2-40B4-BE49-F238E27FC236}">
              <a16:creationId xmlns:a16="http://schemas.microsoft.com/office/drawing/2014/main" id="{07792AC9-EE66-4AEB-BB96-41B8298EDA83}"/>
            </a:ext>
          </a:extLst>
        </xdr:cNvPr>
        <xdr:cNvCxnSpPr/>
      </xdr:nvCxnSpPr>
      <xdr:spPr>
        <a:xfrm flipV="1">
          <a:off x="9219565" y="13202194"/>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152961</xdr:rowOff>
    </xdr:from>
    <xdr:ext cx="469744" cy="259045"/>
    <xdr:sp macro="" textlink="">
      <xdr:nvSpPr>
        <xdr:cNvPr id="320" name="【福祉施設】&#10;一人当たり面積最小値テキスト">
          <a:extLst>
            <a:ext uri="{FF2B5EF4-FFF2-40B4-BE49-F238E27FC236}">
              <a16:creationId xmlns:a16="http://schemas.microsoft.com/office/drawing/2014/main" id="{C566973B-787A-497C-B341-A5BE92767B26}"/>
            </a:ext>
          </a:extLst>
        </xdr:cNvPr>
        <xdr:cNvSpPr txBox="1"/>
      </xdr:nvSpPr>
      <xdr:spPr>
        <a:xfrm>
          <a:off x="9258300" y="1457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149134</xdr:rowOff>
    </xdr:from>
    <xdr:to>
      <xdr:col>55</xdr:col>
      <xdr:colOff>88900</xdr:colOff>
      <xdr:row>86</xdr:row>
      <xdr:rowOff>149134</xdr:rowOff>
    </xdr:to>
    <xdr:cxnSp macro="">
      <xdr:nvCxnSpPr>
        <xdr:cNvPr id="321" name="直線コネクタ 320">
          <a:extLst>
            <a:ext uri="{FF2B5EF4-FFF2-40B4-BE49-F238E27FC236}">
              <a16:creationId xmlns:a16="http://schemas.microsoft.com/office/drawing/2014/main" id="{B71C48D5-F7A5-47CA-B909-D00F8701F4B4}"/>
            </a:ext>
          </a:extLst>
        </xdr:cNvPr>
        <xdr:cNvCxnSpPr/>
      </xdr:nvCxnSpPr>
      <xdr:spPr>
        <a:xfrm>
          <a:off x="9154160" y="145661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72951</xdr:rowOff>
    </xdr:from>
    <xdr:ext cx="469744" cy="259045"/>
    <xdr:sp macro="" textlink="">
      <xdr:nvSpPr>
        <xdr:cNvPr id="322" name="【福祉施設】&#10;一人当たり面積最大値テキスト">
          <a:extLst>
            <a:ext uri="{FF2B5EF4-FFF2-40B4-BE49-F238E27FC236}">
              <a16:creationId xmlns:a16="http://schemas.microsoft.com/office/drawing/2014/main" id="{03703906-0C55-4D77-AA32-2B150CBBD448}"/>
            </a:ext>
          </a:extLst>
        </xdr:cNvPr>
        <xdr:cNvSpPr txBox="1"/>
      </xdr:nvSpPr>
      <xdr:spPr>
        <a:xfrm>
          <a:off x="9258300" y="12981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126274</xdr:rowOff>
    </xdr:from>
    <xdr:to>
      <xdr:col>55</xdr:col>
      <xdr:colOff>88900</xdr:colOff>
      <xdr:row>78</xdr:row>
      <xdr:rowOff>126274</xdr:rowOff>
    </xdr:to>
    <xdr:cxnSp macro="">
      <xdr:nvCxnSpPr>
        <xdr:cNvPr id="323" name="直線コネクタ 322">
          <a:extLst>
            <a:ext uri="{FF2B5EF4-FFF2-40B4-BE49-F238E27FC236}">
              <a16:creationId xmlns:a16="http://schemas.microsoft.com/office/drawing/2014/main" id="{159837D5-AF64-4667-B461-60512ADD48B8}"/>
            </a:ext>
          </a:extLst>
        </xdr:cNvPr>
        <xdr:cNvCxnSpPr/>
      </xdr:nvCxnSpPr>
      <xdr:spPr>
        <a:xfrm>
          <a:off x="9154160" y="1320219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44104</xdr:rowOff>
    </xdr:from>
    <xdr:ext cx="469744" cy="259045"/>
    <xdr:sp macro="" textlink="">
      <xdr:nvSpPr>
        <xdr:cNvPr id="324" name="【福祉施設】&#10;一人当たり面積平均値テキスト">
          <a:extLst>
            <a:ext uri="{FF2B5EF4-FFF2-40B4-BE49-F238E27FC236}">
              <a16:creationId xmlns:a16="http://schemas.microsoft.com/office/drawing/2014/main" id="{5AAC6671-6E61-44FA-B8BE-BE9EAC61A37D}"/>
            </a:ext>
          </a:extLst>
        </xdr:cNvPr>
        <xdr:cNvSpPr txBox="1"/>
      </xdr:nvSpPr>
      <xdr:spPr>
        <a:xfrm>
          <a:off x="9258300" y="14125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65677</xdr:rowOff>
    </xdr:from>
    <xdr:to>
      <xdr:col>55</xdr:col>
      <xdr:colOff>50800</xdr:colOff>
      <xdr:row>84</xdr:row>
      <xdr:rowOff>167277</xdr:rowOff>
    </xdr:to>
    <xdr:sp macro="" textlink="">
      <xdr:nvSpPr>
        <xdr:cNvPr id="325" name="フローチャート: 判断 324">
          <a:extLst>
            <a:ext uri="{FF2B5EF4-FFF2-40B4-BE49-F238E27FC236}">
              <a16:creationId xmlns:a16="http://schemas.microsoft.com/office/drawing/2014/main" id="{4794D824-C549-4091-9A61-E3A02F7B1AFD}"/>
            </a:ext>
          </a:extLst>
        </xdr:cNvPr>
        <xdr:cNvSpPr/>
      </xdr:nvSpPr>
      <xdr:spPr>
        <a:xfrm>
          <a:off x="9192260" y="1414743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75474</xdr:rowOff>
    </xdr:from>
    <xdr:to>
      <xdr:col>50</xdr:col>
      <xdr:colOff>165100</xdr:colOff>
      <xdr:row>85</xdr:row>
      <xdr:rowOff>5624</xdr:rowOff>
    </xdr:to>
    <xdr:sp macro="" textlink="">
      <xdr:nvSpPr>
        <xdr:cNvPr id="326" name="フローチャート: 判断 325">
          <a:extLst>
            <a:ext uri="{FF2B5EF4-FFF2-40B4-BE49-F238E27FC236}">
              <a16:creationId xmlns:a16="http://schemas.microsoft.com/office/drawing/2014/main" id="{04AFFC1C-74A8-44A9-A4A3-FEDCE8C70D51}"/>
            </a:ext>
          </a:extLst>
        </xdr:cNvPr>
        <xdr:cNvSpPr/>
      </xdr:nvSpPr>
      <xdr:spPr>
        <a:xfrm>
          <a:off x="8445500" y="1415723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75474</xdr:rowOff>
    </xdr:from>
    <xdr:to>
      <xdr:col>46</xdr:col>
      <xdr:colOff>38100</xdr:colOff>
      <xdr:row>85</xdr:row>
      <xdr:rowOff>5624</xdr:rowOff>
    </xdr:to>
    <xdr:sp macro="" textlink="">
      <xdr:nvSpPr>
        <xdr:cNvPr id="327" name="フローチャート: 判断 326">
          <a:extLst>
            <a:ext uri="{FF2B5EF4-FFF2-40B4-BE49-F238E27FC236}">
              <a16:creationId xmlns:a16="http://schemas.microsoft.com/office/drawing/2014/main" id="{8AEC80BA-857C-41E1-BBB5-8D36DABE1F51}"/>
            </a:ext>
          </a:extLst>
        </xdr:cNvPr>
        <xdr:cNvSpPr/>
      </xdr:nvSpPr>
      <xdr:spPr>
        <a:xfrm>
          <a:off x="7670800" y="1415723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1995</xdr:rowOff>
    </xdr:from>
    <xdr:to>
      <xdr:col>41</xdr:col>
      <xdr:colOff>101600</xdr:colOff>
      <xdr:row>85</xdr:row>
      <xdr:rowOff>103595</xdr:rowOff>
    </xdr:to>
    <xdr:sp macro="" textlink="">
      <xdr:nvSpPr>
        <xdr:cNvPr id="328" name="フローチャート: 判断 327">
          <a:extLst>
            <a:ext uri="{FF2B5EF4-FFF2-40B4-BE49-F238E27FC236}">
              <a16:creationId xmlns:a16="http://schemas.microsoft.com/office/drawing/2014/main" id="{E72D98E8-C56D-4DC2-BD08-FCDB56C97526}"/>
            </a:ext>
          </a:extLst>
        </xdr:cNvPr>
        <xdr:cNvSpPr/>
      </xdr:nvSpPr>
      <xdr:spPr>
        <a:xfrm>
          <a:off x="6873240" y="1425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9" name="テキスト ボックス 328">
          <a:extLst>
            <a:ext uri="{FF2B5EF4-FFF2-40B4-BE49-F238E27FC236}">
              <a16:creationId xmlns:a16="http://schemas.microsoft.com/office/drawing/2014/main" id="{1BED3DD3-91AC-44AE-804A-096934A0AB8D}"/>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3A12CDAA-F386-47B0-9C11-F9574C03B43B}"/>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id="{2FEC8375-94B0-4633-9DF8-89AC0EA837B1}"/>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2" name="テキスト ボックス 331">
          <a:extLst>
            <a:ext uri="{FF2B5EF4-FFF2-40B4-BE49-F238E27FC236}">
              <a16:creationId xmlns:a16="http://schemas.microsoft.com/office/drawing/2014/main" id="{6AD68825-2240-4F87-BAEE-1143979E47F3}"/>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3" name="テキスト ボックス 332">
          <a:extLst>
            <a:ext uri="{FF2B5EF4-FFF2-40B4-BE49-F238E27FC236}">
              <a16:creationId xmlns:a16="http://schemas.microsoft.com/office/drawing/2014/main" id="{5FB17226-7EAC-4E2B-89F1-DC034581D17F}"/>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155484</xdr:rowOff>
    </xdr:from>
    <xdr:to>
      <xdr:col>55</xdr:col>
      <xdr:colOff>50800</xdr:colOff>
      <xdr:row>84</xdr:row>
      <xdr:rowOff>85634</xdr:rowOff>
    </xdr:to>
    <xdr:sp macro="" textlink="">
      <xdr:nvSpPr>
        <xdr:cNvPr id="334" name="楕円 333">
          <a:extLst>
            <a:ext uri="{FF2B5EF4-FFF2-40B4-BE49-F238E27FC236}">
              <a16:creationId xmlns:a16="http://schemas.microsoft.com/office/drawing/2014/main" id="{B9D97E75-BFEA-438A-9D3D-985A59C65546}"/>
            </a:ext>
          </a:extLst>
        </xdr:cNvPr>
        <xdr:cNvSpPr/>
      </xdr:nvSpPr>
      <xdr:spPr>
        <a:xfrm>
          <a:off x="9192260" y="1406960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6911</xdr:rowOff>
    </xdr:from>
    <xdr:ext cx="469744" cy="259045"/>
    <xdr:sp macro="" textlink="">
      <xdr:nvSpPr>
        <xdr:cNvPr id="335" name="【福祉施設】&#10;一人当たり面積該当値テキスト">
          <a:extLst>
            <a:ext uri="{FF2B5EF4-FFF2-40B4-BE49-F238E27FC236}">
              <a16:creationId xmlns:a16="http://schemas.microsoft.com/office/drawing/2014/main" id="{7B3EE9BE-2D10-400F-920F-A1FB8B468B22}"/>
            </a:ext>
          </a:extLst>
        </xdr:cNvPr>
        <xdr:cNvSpPr txBox="1"/>
      </xdr:nvSpPr>
      <xdr:spPr>
        <a:xfrm>
          <a:off x="9258300" y="13921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93436</xdr:rowOff>
    </xdr:from>
    <xdr:to>
      <xdr:col>50</xdr:col>
      <xdr:colOff>165100</xdr:colOff>
      <xdr:row>84</xdr:row>
      <xdr:rowOff>23586</xdr:rowOff>
    </xdr:to>
    <xdr:sp macro="" textlink="">
      <xdr:nvSpPr>
        <xdr:cNvPr id="336" name="楕円 335">
          <a:extLst>
            <a:ext uri="{FF2B5EF4-FFF2-40B4-BE49-F238E27FC236}">
              <a16:creationId xmlns:a16="http://schemas.microsoft.com/office/drawing/2014/main" id="{63E882CE-01E5-402A-9295-5C4635EE7ED8}"/>
            </a:ext>
          </a:extLst>
        </xdr:cNvPr>
        <xdr:cNvSpPr/>
      </xdr:nvSpPr>
      <xdr:spPr>
        <a:xfrm>
          <a:off x="8445500" y="1400755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144236</xdr:rowOff>
    </xdr:from>
    <xdr:to>
      <xdr:col>55</xdr:col>
      <xdr:colOff>0</xdr:colOff>
      <xdr:row>84</xdr:row>
      <xdr:rowOff>34834</xdr:rowOff>
    </xdr:to>
    <xdr:cxnSp macro="">
      <xdr:nvCxnSpPr>
        <xdr:cNvPr id="337" name="直線コネクタ 336">
          <a:extLst>
            <a:ext uri="{FF2B5EF4-FFF2-40B4-BE49-F238E27FC236}">
              <a16:creationId xmlns:a16="http://schemas.microsoft.com/office/drawing/2014/main" id="{B7FAAC7E-A8BD-4BE9-B63E-261D1C58117F}"/>
            </a:ext>
          </a:extLst>
        </xdr:cNvPr>
        <xdr:cNvCxnSpPr/>
      </xdr:nvCxnSpPr>
      <xdr:spPr>
        <a:xfrm>
          <a:off x="8496300" y="14058356"/>
          <a:ext cx="723900" cy="58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140788</xdr:rowOff>
    </xdr:from>
    <xdr:to>
      <xdr:col>46</xdr:col>
      <xdr:colOff>38100</xdr:colOff>
      <xdr:row>85</xdr:row>
      <xdr:rowOff>70938</xdr:rowOff>
    </xdr:to>
    <xdr:sp macro="" textlink="">
      <xdr:nvSpPr>
        <xdr:cNvPr id="338" name="楕円 337">
          <a:extLst>
            <a:ext uri="{FF2B5EF4-FFF2-40B4-BE49-F238E27FC236}">
              <a16:creationId xmlns:a16="http://schemas.microsoft.com/office/drawing/2014/main" id="{E185D7D9-DCAD-41EA-A4AB-7D838D7B1275}"/>
            </a:ext>
          </a:extLst>
        </xdr:cNvPr>
        <xdr:cNvSpPr/>
      </xdr:nvSpPr>
      <xdr:spPr>
        <a:xfrm>
          <a:off x="7670800" y="1422254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144236</xdr:rowOff>
    </xdr:from>
    <xdr:to>
      <xdr:col>50</xdr:col>
      <xdr:colOff>114300</xdr:colOff>
      <xdr:row>85</xdr:row>
      <xdr:rowOff>20138</xdr:rowOff>
    </xdr:to>
    <xdr:cxnSp macro="">
      <xdr:nvCxnSpPr>
        <xdr:cNvPr id="339" name="直線コネクタ 338">
          <a:extLst>
            <a:ext uri="{FF2B5EF4-FFF2-40B4-BE49-F238E27FC236}">
              <a16:creationId xmlns:a16="http://schemas.microsoft.com/office/drawing/2014/main" id="{8C5A7AA5-8FD1-43F3-8922-68949751EC32}"/>
            </a:ext>
          </a:extLst>
        </xdr:cNvPr>
        <xdr:cNvCxnSpPr/>
      </xdr:nvCxnSpPr>
      <xdr:spPr>
        <a:xfrm flipV="1">
          <a:off x="7713980" y="14058356"/>
          <a:ext cx="782320" cy="211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88537</xdr:rowOff>
    </xdr:from>
    <xdr:to>
      <xdr:col>41</xdr:col>
      <xdr:colOff>101600</xdr:colOff>
      <xdr:row>85</xdr:row>
      <xdr:rowOff>18687</xdr:rowOff>
    </xdr:to>
    <xdr:sp macro="" textlink="">
      <xdr:nvSpPr>
        <xdr:cNvPr id="340" name="楕円 339">
          <a:extLst>
            <a:ext uri="{FF2B5EF4-FFF2-40B4-BE49-F238E27FC236}">
              <a16:creationId xmlns:a16="http://schemas.microsoft.com/office/drawing/2014/main" id="{8E75BB11-68BB-43DB-93B8-FD7ED3F47F25}"/>
            </a:ext>
          </a:extLst>
        </xdr:cNvPr>
        <xdr:cNvSpPr/>
      </xdr:nvSpPr>
      <xdr:spPr>
        <a:xfrm>
          <a:off x="6873240" y="1417029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139337</xdr:rowOff>
    </xdr:from>
    <xdr:to>
      <xdr:col>45</xdr:col>
      <xdr:colOff>177800</xdr:colOff>
      <xdr:row>85</xdr:row>
      <xdr:rowOff>20138</xdr:rowOff>
    </xdr:to>
    <xdr:cxnSp macro="">
      <xdr:nvCxnSpPr>
        <xdr:cNvPr id="341" name="直線コネクタ 340">
          <a:extLst>
            <a:ext uri="{FF2B5EF4-FFF2-40B4-BE49-F238E27FC236}">
              <a16:creationId xmlns:a16="http://schemas.microsoft.com/office/drawing/2014/main" id="{D3E59727-C5C2-4925-A86F-D75EE832FEB7}"/>
            </a:ext>
          </a:extLst>
        </xdr:cNvPr>
        <xdr:cNvCxnSpPr/>
      </xdr:nvCxnSpPr>
      <xdr:spPr>
        <a:xfrm>
          <a:off x="6924040" y="14221097"/>
          <a:ext cx="789940" cy="48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168201</xdr:rowOff>
    </xdr:from>
    <xdr:ext cx="469744" cy="259045"/>
    <xdr:sp macro="" textlink="">
      <xdr:nvSpPr>
        <xdr:cNvPr id="342" name="n_1aveValue【福祉施設】&#10;一人当たり面積">
          <a:extLst>
            <a:ext uri="{FF2B5EF4-FFF2-40B4-BE49-F238E27FC236}">
              <a16:creationId xmlns:a16="http://schemas.microsoft.com/office/drawing/2014/main" id="{C50C6C26-4AD1-47F1-AACB-C04A063F00B1}"/>
            </a:ext>
          </a:extLst>
        </xdr:cNvPr>
        <xdr:cNvSpPr txBox="1"/>
      </xdr:nvSpPr>
      <xdr:spPr>
        <a:xfrm>
          <a:off x="8271587" y="14249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22151</xdr:rowOff>
    </xdr:from>
    <xdr:ext cx="469744" cy="259045"/>
    <xdr:sp macro="" textlink="">
      <xdr:nvSpPr>
        <xdr:cNvPr id="343" name="n_2aveValue【福祉施設】&#10;一人当たり面積">
          <a:extLst>
            <a:ext uri="{FF2B5EF4-FFF2-40B4-BE49-F238E27FC236}">
              <a16:creationId xmlns:a16="http://schemas.microsoft.com/office/drawing/2014/main" id="{CF2EB134-78BC-47AB-9D8B-6397A895BD53}"/>
            </a:ext>
          </a:extLst>
        </xdr:cNvPr>
        <xdr:cNvSpPr txBox="1"/>
      </xdr:nvSpPr>
      <xdr:spPr>
        <a:xfrm>
          <a:off x="7509587" y="13936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94722</xdr:rowOff>
    </xdr:from>
    <xdr:ext cx="469744" cy="259045"/>
    <xdr:sp macro="" textlink="">
      <xdr:nvSpPr>
        <xdr:cNvPr id="344" name="n_3aveValue【福祉施設】&#10;一人当たり面積">
          <a:extLst>
            <a:ext uri="{FF2B5EF4-FFF2-40B4-BE49-F238E27FC236}">
              <a16:creationId xmlns:a16="http://schemas.microsoft.com/office/drawing/2014/main" id="{02CBBDD7-92ED-4697-AFF3-3DBC0ADD833C}"/>
            </a:ext>
          </a:extLst>
        </xdr:cNvPr>
        <xdr:cNvSpPr txBox="1"/>
      </xdr:nvSpPr>
      <xdr:spPr>
        <a:xfrm>
          <a:off x="6712027" y="14344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40113</xdr:rowOff>
    </xdr:from>
    <xdr:ext cx="469744" cy="259045"/>
    <xdr:sp macro="" textlink="">
      <xdr:nvSpPr>
        <xdr:cNvPr id="345" name="n_1mainValue【福祉施設】&#10;一人当たり面積">
          <a:extLst>
            <a:ext uri="{FF2B5EF4-FFF2-40B4-BE49-F238E27FC236}">
              <a16:creationId xmlns:a16="http://schemas.microsoft.com/office/drawing/2014/main" id="{9DEC3B0B-3184-4677-97F1-8DBE26D0F860}"/>
            </a:ext>
          </a:extLst>
        </xdr:cNvPr>
        <xdr:cNvSpPr txBox="1"/>
      </xdr:nvSpPr>
      <xdr:spPr>
        <a:xfrm>
          <a:off x="8271587" y="13786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62065</xdr:rowOff>
    </xdr:from>
    <xdr:ext cx="469744" cy="259045"/>
    <xdr:sp macro="" textlink="">
      <xdr:nvSpPr>
        <xdr:cNvPr id="346" name="n_2mainValue【福祉施設】&#10;一人当たり面積">
          <a:extLst>
            <a:ext uri="{FF2B5EF4-FFF2-40B4-BE49-F238E27FC236}">
              <a16:creationId xmlns:a16="http://schemas.microsoft.com/office/drawing/2014/main" id="{61C01DAB-F749-4CF3-B11A-89B5CD02F492}"/>
            </a:ext>
          </a:extLst>
        </xdr:cNvPr>
        <xdr:cNvSpPr txBox="1"/>
      </xdr:nvSpPr>
      <xdr:spPr>
        <a:xfrm>
          <a:off x="7509587" y="14311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35214</xdr:rowOff>
    </xdr:from>
    <xdr:ext cx="469744" cy="259045"/>
    <xdr:sp macro="" textlink="">
      <xdr:nvSpPr>
        <xdr:cNvPr id="347" name="n_3mainValue【福祉施設】&#10;一人当たり面積">
          <a:extLst>
            <a:ext uri="{FF2B5EF4-FFF2-40B4-BE49-F238E27FC236}">
              <a16:creationId xmlns:a16="http://schemas.microsoft.com/office/drawing/2014/main" id="{31DDC6AF-1899-4203-8E7C-A1DBFEC5BE81}"/>
            </a:ext>
          </a:extLst>
        </xdr:cNvPr>
        <xdr:cNvSpPr txBox="1"/>
      </xdr:nvSpPr>
      <xdr:spPr>
        <a:xfrm>
          <a:off x="6712027" y="13949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8" name="正方形/長方形 347">
          <a:extLst>
            <a:ext uri="{FF2B5EF4-FFF2-40B4-BE49-F238E27FC236}">
              <a16:creationId xmlns:a16="http://schemas.microsoft.com/office/drawing/2014/main" id="{E71F59A5-BDB0-41FB-AE58-E5F3BCD7DA5D}"/>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9" name="正方形/長方形 348">
          <a:extLst>
            <a:ext uri="{FF2B5EF4-FFF2-40B4-BE49-F238E27FC236}">
              <a16:creationId xmlns:a16="http://schemas.microsoft.com/office/drawing/2014/main" id="{91C91F0C-3858-46DA-8761-F0BA549A4C0A}"/>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0" name="正方形/長方形 349">
          <a:extLst>
            <a:ext uri="{FF2B5EF4-FFF2-40B4-BE49-F238E27FC236}">
              <a16:creationId xmlns:a16="http://schemas.microsoft.com/office/drawing/2014/main" id="{F6DEF252-E2BB-4E5A-BFA2-A9F9B7B137BD}"/>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1" name="正方形/長方形 350">
          <a:extLst>
            <a:ext uri="{FF2B5EF4-FFF2-40B4-BE49-F238E27FC236}">
              <a16:creationId xmlns:a16="http://schemas.microsoft.com/office/drawing/2014/main" id="{6CE818A1-471C-4E65-9C9C-5C003471310A}"/>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2" name="正方形/長方形 351">
          <a:extLst>
            <a:ext uri="{FF2B5EF4-FFF2-40B4-BE49-F238E27FC236}">
              <a16:creationId xmlns:a16="http://schemas.microsoft.com/office/drawing/2014/main" id="{FF2134D2-A7B6-43A9-AF59-258E0315224C}"/>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3" name="正方形/長方形 352">
          <a:extLst>
            <a:ext uri="{FF2B5EF4-FFF2-40B4-BE49-F238E27FC236}">
              <a16:creationId xmlns:a16="http://schemas.microsoft.com/office/drawing/2014/main" id="{0EC0945E-D767-4C47-BE02-9D2821D4C4FE}"/>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4" name="正方形/長方形 353">
          <a:extLst>
            <a:ext uri="{FF2B5EF4-FFF2-40B4-BE49-F238E27FC236}">
              <a16:creationId xmlns:a16="http://schemas.microsoft.com/office/drawing/2014/main" id="{FFDD655D-A40E-4A60-8F46-5B101EC87119}"/>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5" name="正方形/長方形 354">
          <a:extLst>
            <a:ext uri="{FF2B5EF4-FFF2-40B4-BE49-F238E27FC236}">
              <a16:creationId xmlns:a16="http://schemas.microsoft.com/office/drawing/2014/main" id="{A92999B4-B2E7-406A-8989-B09E65DF063C}"/>
            </a:ext>
          </a:extLst>
        </xdr:cNvPr>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6" name="テキスト ボックス 355">
          <a:extLst>
            <a:ext uri="{FF2B5EF4-FFF2-40B4-BE49-F238E27FC236}">
              <a16:creationId xmlns:a16="http://schemas.microsoft.com/office/drawing/2014/main" id="{DD56B451-9709-4B53-837A-00FCA66381E7}"/>
            </a:ext>
          </a:extLst>
        </xdr:cNvPr>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7" name="直線コネクタ 356">
          <a:extLst>
            <a:ext uri="{FF2B5EF4-FFF2-40B4-BE49-F238E27FC236}">
              <a16:creationId xmlns:a16="http://schemas.microsoft.com/office/drawing/2014/main" id="{CBBE52AF-4BC1-4DA7-B2A9-4C0F1AAAEE86}"/>
            </a:ext>
          </a:extLst>
        </xdr:cNvPr>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58" name="直線コネクタ 357">
          <a:extLst>
            <a:ext uri="{FF2B5EF4-FFF2-40B4-BE49-F238E27FC236}">
              <a16:creationId xmlns:a16="http://schemas.microsoft.com/office/drawing/2014/main" id="{C81DC53D-4E79-4E8C-AE6C-4B5304DCF6C3}"/>
            </a:ext>
          </a:extLst>
        </xdr:cNvPr>
        <xdr:cNvCxnSpPr/>
      </xdr:nvCxnSpPr>
      <xdr:spPr>
        <a:xfrm>
          <a:off x="67056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59" name="テキスト ボックス 358">
          <a:extLst>
            <a:ext uri="{FF2B5EF4-FFF2-40B4-BE49-F238E27FC236}">
              <a16:creationId xmlns:a16="http://schemas.microsoft.com/office/drawing/2014/main" id="{0049A290-E451-4E2D-8BA1-83AA6980514B}"/>
            </a:ext>
          </a:extLst>
        </xdr:cNvPr>
        <xdr:cNvSpPr txBox="1"/>
      </xdr:nvSpPr>
      <xdr:spPr>
        <a:xfrm>
          <a:off x="377341" y="1816972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0" name="直線コネクタ 359">
          <a:extLst>
            <a:ext uri="{FF2B5EF4-FFF2-40B4-BE49-F238E27FC236}">
              <a16:creationId xmlns:a16="http://schemas.microsoft.com/office/drawing/2014/main" id="{422593A1-8295-4224-9D58-5B6282BB4787}"/>
            </a:ext>
          </a:extLst>
        </xdr:cNvPr>
        <xdr:cNvCxnSpPr/>
      </xdr:nvCxnSpPr>
      <xdr:spPr>
        <a:xfrm>
          <a:off x="67056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1" name="テキスト ボックス 360">
          <a:extLst>
            <a:ext uri="{FF2B5EF4-FFF2-40B4-BE49-F238E27FC236}">
              <a16:creationId xmlns:a16="http://schemas.microsoft.com/office/drawing/2014/main" id="{12CC5694-85E9-46B8-AD57-7B9BF348BF75}"/>
            </a:ext>
          </a:extLst>
        </xdr:cNvPr>
        <xdr:cNvSpPr txBox="1"/>
      </xdr:nvSpPr>
      <xdr:spPr>
        <a:xfrm>
          <a:off x="33608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2" name="直線コネクタ 361">
          <a:extLst>
            <a:ext uri="{FF2B5EF4-FFF2-40B4-BE49-F238E27FC236}">
              <a16:creationId xmlns:a16="http://schemas.microsoft.com/office/drawing/2014/main" id="{F1201A2C-D1DA-4241-B961-7646399369DD}"/>
            </a:ext>
          </a:extLst>
        </xdr:cNvPr>
        <xdr:cNvCxnSpPr/>
      </xdr:nvCxnSpPr>
      <xdr:spPr>
        <a:xfrm>
          <a:off x="67056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3" name="テキスト ボックス 362">
          <a:extLst>
            <a:ext uri="{FF2B5EF4-FFF2-40B4-BE49-F238E27FC236}">
              <a16:creationId xmlns:a16="http://schemas.microsoft.com/office/drawing/2014/main" id="{A28F68F3-611D-4F7E-BFD7-7563131A7AFC}"/>
            </a:ext>
          </a:extLst>
        </xdr:cNvPr>
        <xdr:cNvSpPr txBox="1"/>
      </xdr:nvSpPr>
      <xdr:spPr>
        <a:xfrm>
          <a:off x="33608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4" name="直線コネクタ 363">
          <a:extLst>
            <a:ext uri="{FF2B5EF4-FFF2-40B4-BE49-F238E27FC236}">
              <a16:creationId xmlns:a16="http://schemas.microsoft.com/office/drawing/2014/main" id="{D3A723DC-92FA-447D-A01C-E9F4B1B11852}"/>
            </a:ext>
          </a:extLst>
        </xdr:cNvPr>
        <xdr:cNvCxnSpPr/>
      </xdr:nvCxnSpPr>
      <xdr:spPr>
        <a:xfrm>
          <a:off x="67056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5" name="テキスト ボックス 364">
          <a:extLst>
            <a:ext uri="{FF2B5EF4-FFF2-40B4-BE49-F238E27FC236}">
              <a16:creationId xmlns:a16="http://schemas.microsoft.com/office/drawing/2014/main" id="{A12E4737-1EF0-4D04-B090-39BF23EC994C}"/>
            </a:ext>
          </a:extLst>
        </xdr:cNvPr>
        <xdr:cNvSpPr txBox="1"/>
      </xdr:nvSpPr>
      <xdr:spPr>
        <a:xfrm>
          <a:off x="33608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6" name="直線コネクタ 365">
          <a:extLst>
            <a:ext uri="{FF2B5EF4-FFF2-40B4-BE49-F238E27FC236}">
              <a16:creationId xmlns:a16="http://schemas.microsoft.com/office/drawing/2014/main" id="{CD974A54-3B8C-4E85-AFCC-D2BE70779153}"/>
            </a:ext>
          </a:extLst>
        </xdr:cNvPr>
        <xdr:cNvCxnSpPr/>
      </xdr:nvCxnSpPr>
      <xdr:spPr>
        <a:xfrm>
          <a:off x="67056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7" name="テキスト ボックス 366">
          <a:extLst>
            <a:ext uri="{FF2B5EF4-FFF2-40B4-BE49-F238E27FC236}">
              <a16:creationId xmlns:a16="http://schemas.microsoft.com/office/drawing/2014/main" id="{92D5B645-62D9-47D5-A4A0-401DA7A18E8D}"/>
            </a:ext>
          </a:extLst>
        </xdr:cNvPr>
        <xdr:cNvSpPr txBox="1"/>
      </xdr:nvSpPr>
      <xdr:spPr>
        <a:xfrm>
          <a:off x="33608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68" name="直線コネクタ 367">
          <a:extLst>
            <a:ext uri="{FF2B5EF4-FFF2-40B4-BE49-F238E27FC236}">
              <a16:creationId xmlns:a16="http://schemas.microsoft.com/office/drawing/2014/main" id="{B7C94503-E29E-462A-B07B-C82EC26F1809}"/>
            </a:ext>
          </a:extLst>
        </xdr:cNvPr>
        <xdr:cNvCxnSpPr/>
      </xdr:nvCxnSpPr>
      <xdr:spPr>
        <a:xfrm>
          <a:off x="67056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69" name="テキスト ボックス 368">
          <a:extLst>
            <a:ext uri="{FF2B5EF4-FFF2-40B4-BE49-F238E27FC236}">
              <a16:creationId xmlns:a16="http://schemas.microsoft.com/office/drawing/2014/main" id="{40F236CF-4184-420E-BFB6-713EA0EEB89F}"/>
            </a:ext>
          </a:extLst>
        </xdr:cNvPr>
        <xdr:cNvSpPr txBox="1"/>
      </xdr:nvSpPr>
      <xdr:spPr>
        <a:xfrm>
          <a:off x="27196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0" name="直線コネクタ 369">
          <a:extLst>
            <a:ext uri="{FF2B5EF4-FFF2-40B4-BE49-F238E27FC236}">
              <a16:creationId xmlns:a16="http://schemas.microsoft.com/office/drawing/2014/main" id="{D5016EC7-60B1-49C2-B7F7-8BF64B6CE2AD}"/>
            </a:ext>
          </a:extLst>
        </xdr:cNvPr>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71" name="テキスト ボックス 370">
          <a:extLst>
            <a:ext uri="{FF2B5EF4-FFF2-40B4-BE49-F238E27FC236}">
              <a16:creationId xmlns:a16="http://schemas.microsoft.com/office/drawing/2014/main" id="{DB5192E8-2BE2-49D8-BC2F-2CF24D1256F3}"/>
            </a:ext>
          </a:extLst>
        </xdr:cNvPr>
        <xdr:cNvSpPr txBox="1"/>
      </xdr:nvSpPr>
      <xdr:spPr>
        <a:xfrm>
          <a:off x="27196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2" name="【市民会館】&#10;有形固定資産減価償却率グラフ枠">
          <a:extLst>
            <a:ext uri="{FF2B5EF4-FFF2-40B4-BE49-F238E27FC236}">
              <a16:creationId xmlns:a16="http://schemas.microsoft.com/office/drawing/2014/main" id="{8B68A0E1-78F9-4C18-A8B6-C29A6AD945C4}"/>
            </a:ext>
          </a:extLst>
        </xdr:cNvPr>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115388</xdr:rowOff>
    </xdr:to>
    <xdr:cxnSp macro="">
      <xdr:nvCxnSpPr>
        <xdr:cNvPr id="373" name="直線コネクタ 372">
          <a:extLst>
            <a:ext uri="{FF2B5EF4-FFF2-40B4-BE49-F238E27FC236}">
              <a16:creationId xmlns:a16="http://schemas.microsoft.com/office/drawing/2014/main" id="{C590D3F8-B4EE-4FFF-92F8-3B4EC9D6AD2B}"/>
            </a:ext>
          </a:extLst>
        </xdr:cNvPr>
        <xdr:cNvCxnSpPr/>
      </xdr:nvCxnSpPr>
      <xdr:spPr>
        <a:xfrm flipV="1">
          <a:off x="4086225" y="16713381"/>
          <a:ext cx="0" cy="1507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119215</xdr:rowOff>
    </xdr:from>
    <xdr:ext cx="340478" cy="259045"/>
    <xdr:sp macro="" textlink="">
      <xdr:nvSpPr>
        <xdr:cNvPr id="374" name="【市民会館】&#10;有形固定資産減価償却率最小値テキスト">
          <a:extLst>
            <a:ext uri="{FF2B5EF4-FFF2-40B4-BE49-F238E27FC236}">
              <a16:creationId xmlns:a16="http://schemas.microsoft.com/office/drawing/2014/main" id="{790A5C4E-7C57-42B9-B706-4B9DE9A3EC34}"/>
            </a:ext>
          </a:extLst>
        </xdr:cNvPr>
        <xdr:cNvSpPr txBox="1"/>
      </xdr:nvSpPr>
      <xdr:spPr>
        <a:xfrm>
          <a:off x="4124960" y="182243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115388</xdr:rowOff>
    </xdr:from>
    <xdr:to>
      <xdr:col>24</xdr:col>
      <xdr:colOff>152400</xdr:colOff>
      <xdr:row>108</xdr:row>
      <xdr:rowOff>115388</xdr:rowOff>
    </xdr:to>
    <xdr:cxnSp macro="">
      <xdr:nvCxnSpPr>
        <xdr:cNvPr id="375" name="直線コネクタ 374">
          <a:extLst>
            <a:ext uri="{FF2B5EF4-FFF2-40B4-BE49-F238E27FC236}">
              <a16:creationId xmlns:a16="http://schemas.microsoft.com/office/drawing/2014/main" id="{70785DD2-DA31-42F4-9AF5-1D540A21C3B3}"/>
            </a:ext>
          </a:extLst>
        </xdr:cNvPr>
        <xdr:cNvCxnSpPr/>
      </xdr:nvCxnSpPr>
      <xdr:spPr>
        <a:xfrm>
          <a:off x="4020820" y="182205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76" name="【市民会館】&#10;有形固定資産減価償却率最大値テキスト">
          <a:extLst>
            <a:ext uri="{FF2B5EF4-FFF2-40B4-BE49-F238E27FC236}">
              <a16:creationId xmlns:a16="http://schemas.microsoft.com/office/drawing/2014/main" id="{6BF87DEB-EF6C-4D9C-97C8-8269DC1B32D3}"/>
            </a:ext>
          </a:extLst>
        </xdr:cNvPr>
        <xdr:cNvSpPr txBox="1"/>
      </xdr:nvSpPr>
      <xdr:spPr>
        <a:xfrm>
          <a:off x="4124960" y="16492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77" name="直線コネクタ 376">
          <a:extLst>
            <a:ext uri="{FF2B5EF4-FFF2-40B4-BE49-F238E27FC236}">
              <a16:creationId xmlns:a16="http://schemas.microsoft.com/office/drawing/2014/main" id="{0989733E-6537-49CE-898E-0911C02FA7C6}"/>
            </a:ext>
          </a:extLst>
        </xdr:cNvPr>
        <xdr:cNvCxnSpPr/>
      </xdr:nvCxnSpPr>
      <xdr:spPr>
        <a:xfrm>
          <a:off x="4020820" y="167133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160582</xdr:rowOff>
    </xdr:from>
    <xdr:ext cx="405111" cy="259045"/>
    <xdr:sp macro="" textlink="">
      <xdr:nvSpPr>
        <xdr:cNvPr id="378" name="【市民会館】&#10;有形固定資産減価償却率平均値テキスト">
          <a:extLst>
            <a:ext uri="{FF2B5EF4-FFF2-40B4-BE49-F238E27FC236}">
              <a16:creationId xmlns:a16="http://schemas.microsoft.com/office/drawing/2014/main" id="{3634C2C3-9D0B-4CE6-B038-B87C95433A55}"/>
            </a:ext>
          </a:extLst>
        </xdr:cNvPr>
        <xdr:cNvSpPr txBox="1"/>
      </xdr:nvSpPr>
      <xdr:spPr>
        <a:xfrm>
          <a:off x="4124960" y="174275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10705</xdr:rowOff>
    </xdr:from>
    <xdr:to>
      <xdr:col>24</xdr:col>
      <xdr:colOff>114300</xdr:colOff>
      <xdr:row>104</xdr:row>
      <xdr:rowOff>112305</xdr:rowOff>
    </xdr:to>
    <xdr:sp macro="" textlink="">
      <xdr:nvSpPr>
        <xdr:cNvPr id="379" name="フローチャート: 判断 378">
          <a:extLst>
            <a:ext uri="{FF2B5EF4-FFF2-40B4-BE49-F238E27FC236}">
              <a16:creationId xmlns:a16="http://schemas.microsoft.com/office/drawing/2014/main" id="{54358E6C-99C5-46CE-8344-0C7D505C810E}"/>
            </a:ext>
          </a:extLst>
        </xdr:cNvPr>
        <xdr:cNvSpPr/>
      </xdr:nvSpPr>
      <xdr:spPr>
        <a:xfrm>
          <a:off x="4036060" y="1744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154395</xdr:rowOff>
    </xdr:from>
    <xdr:to>
      <xdr:col>20</xdr:col>
      <xdr:colOff>38100</xdr:colOff>
      <xdr:row>104</xdr:row>
      <xdr:rowOff>84545</xdr:rowOff>
    </xdr:to>
    <xdr:sp macro="" textlink="">
      <xdr:nvSpPr>
        <xdr:cNvPr id="380" name="フローチャート: 判断 379">
          <a:extLst>
            <a:ext uri="{FF2B5EF4-FFF2-40B4-BE49-F238E27FC236}">
              <a16:creationId xmlns:a16="http://schemas.microsoft.com/office/drawing/2014/main" id="{C6DA8551-5912-423B-8E04-A7F7057A4D7F}"/>
            </a:ext>
          </a:extLst>
        </xdr:cNvPr>
        <xdr:cNvSpPr/>
      </xdr:nvSpPr>
      <xdr:spPr>
        <a:xfrm>
          <a:off x="3312160" y="1742131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28666</xdr:rowOff>
    </xdr:from>
    <xdr:to>
      <xdr:col>15</xdr:col>
      <xdr:colOff>101600</xdr:colOff>
      <xdr:row>104</xdr:row>
      <xdr:rowOff>130266</xdr:rowOff>
    </xdr:to>
    <xdr:sp macro="" textlink="">
      <xdr:nvSpPr>
        <xdr:cNvPr id="381" name="フローチャート: 判断 380">
          <a:extLst>
            <a:ext uri="{FF2B5EF4-FFF2-40B4-BE49-F238E27FC236}">
              <a16:creationId xmlns:a16="http://schemas.microsoft.com/office/drawing/2014/main" id="{EDADF141-E6F6-4989-A55D-951D163E1E65}"/>
            </a:ext>
          </a:extLst>
        </xdr:cNvPr>
        <xdr:cNvSpPr/>
      </xdr:nvSpPr>
      <xdr:spPr>
        <a:xfrm>
          <a:off x="2514600" y="17463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131536</xdr:rowOff>
    </xdr:from>
    <xdr:to>
      <xdr:col>10</xdr:col>
      <xdr:colOff>165100</xdr:colOff>
      <xdr:row>104</xdr:row>
      <xdr:rowOff>61686</xdr:rowOff>
    </xdr:to>
    <xdr:sp macro="" textlink="">
      <xdr:nvSpPr>
        <xdr:cNvPr id="382" name="フローチャート: 判断 381">
          <a:extLst>
            <a:ext uri="{FF2B5EF4-FFF2-40B4-BE49-F238E27FC236}">
              <a16:creationId xmlns:a16="http://schemas.microsoft.com/office/drawing/2014/main" id="{B7B49D8C-A662-4B57-9F07-22429B565618}"/>
            </a:ext>
          </a:extLst>
        </xdr:cNvPr>
        <xdr:cNvSpPr/>
      </xdr:nvSpPr>
      <xdr:spPr>
        <a:xfrm>
          <a:off x="1739900" y="1739845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3" name="テキスト ボックス 382">
          <a:extLst>
            <a:ext uri="{FF2B5EF4-FFF2-40B4-BE49-F238E27FC236}">
              <a16:creationId xmlns:a16="http://schemas.microsoft.com/office/drawing/2014/main" id="{4B355DC2-98F0-4AD2-8518-FD19DB611BD9}"/>
            </a:ext>
          </a:extLst>
        </xdr:cNvPr>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4" name="テキスト ボックス 383">
          <a:extLst>
            <a:ext uri="{FF2B5EF4-FFF2-40B4-BE49-F238E27FC236}">
              <a16:creationId xmlns:a16="http://schemas.microsoft.com/office/drawing/2014/main" id="{CE1FF144-ABA6-47A5-A7FC-ABA925971A45}"/>
            </a:ext>
          </a:extLst>
        </xdr:cNvPr>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5" name="テキスト ボックス 384">
          <a:extLst>
            <a:ext uri="{FF2B5EF4-FFF2-40B4-BE49-F238E27FC236}">
              <a16:creationId xmlns:a16="http://schemas.microsoft.com/office/drawing/2014/main" id="{4A5D7BFF-4BDE-41D1-86F4-3D5353CA9087}"/>
            </a:ext>
          </a:extLst>
        </xdr:cNvPr>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6" name="テキスト ボックス 385">
          <a:extLst>
            <a:ext uri="{FF2B5EF4-FFF2-40B4-BE49-F238E27FC236}">
              <a16:creationId xmlns:a16="http://schemas.microsoft.com/office/drawing/2014/main" id="{583761C5-2BEB-49E7-A068-B338D5CF4800}"/>
            </a:ext>
          </a:extLst>
        </xdr:cNvPr>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7" name="テキスト ボックス 386">
          <a:extLst>
            <a:ext uri="{FF2B5EF4-FFF2-40B4-BE49-F238E27FC236}">
              <a16:creationId xmlns:a16="http://schemas.microsoft.com/office/drawing/2014/main" id="{5840AB06-6D71-4D4E-8311-8844698083BF}"/>
            </a:ext>
          </a:extLst>
        </xdr:cNvPr>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113574</xdr:rowOff>
    </xdr:from>
    <xdr:to>
      <xdr:col>24</xdr:col>
      <xdr:colOff>114300</xdr:colOff>
      <xdr:row>101</xdr:row>
      <xdr:rowOff>43724</xdr:rowOff>
    </xdr:to>
    <xdr:sp macro="" textlink="">
      <xdr:nvSpPr>
        <xdr:cNvPr id="388" name="楕円 387">
          <a:extLst>
            <a:ext uri="{FF2B5EF4-FFF2-40B4-BE49-F238E27FC236}">
              <a16:creationId xmlns:a16="http://schemas.microsoft.com/office/drawing/2014/main" id="{83CD4805-B435-411D-8614-BBD488EB2E08}"/>
            </a:ext>
          </a:extLst>
        </xdr:cNvPr>
        <xdr:cNvSpPr/>
      </xdr:nvSpPr>
      <xdr:spPr>
        <a:xfrm>
          <a:off x="4036060" y="1687757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99</xdr:row>
      <xdr:rowOff>136451</xdr:rowOff>
    </xdr:from>
    <xdr:ext cx="405111" cy="259045"/>
    <xdr:sp macro="" textlink="">
      <xdr:nvSpPr>
        <xdr:cNvPr id="389" name="【市民会館】&#10;有形固定資産減価償却率該当値テキスト">
          <a:extLst>
            <a:ext uri="{FF2B5EF4-FFF2-40B4-BE49-F238E27FC236}">
              <a16:creationId xmlns:a16="http://schemas.microsoft.com/office/drawing/2014/main" id="{F7BE739D-CF35-4AF3-A186-6AE7512A5291}"/>
            </a:ext>
          </a:extLst>
        </xdr:cNvPr>
        <xdr:cNvSpPr txBox="1"/>
      </xdr:nvSpPr>
      <xdr:spPr>
        <a:xfrm>
          <a:off x="4124960" y="16732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146231</xdr:rowOff>
    </xdr:from>
    <xdr:to>
      <xdr:col>20</xdr:col>
      <xdr:colOff>38100</xdr:colOff>
      <xdr:row>101</xdr:row>
      <xdr:rowOff>76381</xdr:rowOff>
    </xdr:to>
    <xdr:sp macro="" textlink="">
      <xdr:nvSpPr>
        <xdr:cNvPr id="390" name="楕円 389">
          <a:extLst>
            <a:ext uri="{FF2B5EF4-FFF2-40B4-BE49-F238E27FC236}">
              <a16:creationId xmlns:a16="http://schemas.microsoft.com/office/drawing/2014/main" id="{187C9445-1EED-4542-A304-A16835CE1C28}"/>
            </a:ext>
          </a:extLst>
        </xdr:cNvPr>
        <xdr:cNvSpPr/>
      </xdr:nvSpPr>
      <xdr:spPr>
        <a:xfrm>
          <a:off x="3312160" y="1691023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164374</xdr:rowOff>
    </xdr:from>
    <xdr:to>
      <xdr:col>24</xdr:col>
      <xdr:colOff>63500</xdr:colOff>
      <xdr:row>101</xdr:row>
      <xdr:rowOff>25581</xdr:rowOff>
    </xdr:to>
    <xdr:cxnSp macro="">
      <xdr:nvCxnSpPr>
        <xdr:cNvPr id="391" name="直線コネクタ 390">
          <a:extLst>
            <a:ext uri="{FF2B5EF4-FFF2-40B4-BE49-F238E27FC236}">
              <a16:creationId xmlns:a16="http://schemas.microsoft.com/office/drawing/2014/main" id="{BB36D68D-4958-42D6-86FD-172D48068B1A}"/>
            </a:ext>
          </a:extLst>
        </xdr:cNvPr>
        <xdr:cNvCxnSpPr/>
      </xdr:nvCxnSpPr>
      <xdr:spPr>
        <a:xfrm flipV="1">
          <a:off x="3355340" y="16928374"/>
          <a:ext cx="731520" cy="2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7438</xdr:rowOff>
    </xdr:from>
    <xdr:to>
      <xdr:col>15</xdr:col>
      <xdr:colOff>101600</xdr:colOff>
      <xdr:row>101</xdr:row>
      <xdr:rowOff>109038</xdr:rowOff>
    </xdr:to>
    <xdr:sp macro="" textlink="">
      <xdr:nvSpPr>
        <xdr:cNvPr id="392" name="楕円 391">
          <a:extLst>
            <a:ext uri="{FF2B5EF4-FFF2-40B4-BE49-F238E27FC236}">
              <a16:creationId xmlns:a16="http://schemas.microsoft.com/office/drawing/2014/main" id="{86FCCF3F-F3B5-48C2-8D53-BF962F2451D6}"/>
            </a:ext>
          </a:extLst>
        </xdr:cNvPr>
        <xdr:cNvSpPr/>
      </xdr:nvSpPr>
      <xdr:spPr>
        <a:xfrm>
          <a:off x="2514600" y="1693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25581</xdr:rowOff>
    </xdr:from>
    <xdr:to>
      <xdr:col>19</xdr:col>
      <xdr:colOff>177800</xdr:colOff>
      <xdr:row>101</xdr:row>
      <xdr:rowOff>58238</xdr:rowOff>
    </xdr:to>
    <xdr:cxnSp macro="">
      <xdr:nvCxnSpPr>
        <xdr:cNvPr id="393" name="直線コネクタ 392">
          <a:extLst>
            <a:ext uri="{FF2B5EF4-FFF2-40B4-BE49-F238E27FC236}">
              <a16:creationId xmlns:a16="http://schemas.microsoft.com/office/drawing/2014/main" id="{78A28187-792B-4DC0-B22B-F4C451C2D9EB}"/>
            </a:ext>
          </a:extLst>
        </xdr:cNvPr>
        <xdr:cNvCxnSpPr/>
      </xdr:nvCxnSpPr>
      <xdr:spPr>
        <a:xfrm flipV="1">
          <a:off x="2565400" y="16957221"/>
          <a:ext cx="78994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40095</xdr:rowOff>
    </xdr:from>
    <xdr:to>
      <xdr:col>10</xdr:col>
      <xdr:colOff>165100</xdr:colOff>
      <xdr:row>101</xdr:row>
      <xdr:rowOff>141695</xdr:rowOff>
    </xdr:to>
    <xdr:sp macro="" textlink="">
      <xdr:nvSpPr>
        <xdr:cNvPr id="394" name="楕円 393">
          <a:extLst>
            <a:ext uri="{FF2B5EF4-FFF2-40B4-BE49-F238E27FC236}">
              <a16:creationId xmlns:a16="http://schemas.microsoft.com/office/drawing/2014/main" id="{4C633D13-6B5F-4E1E-967C-1C1F3895A36D}"/>
            </a:ext>
          </a:extLst>
        </xdr:cNvPr>
        <xdr:cNvSpPr/>
      </xdr:nvSpPr>
      <xdr:spPr>
        <a:xfrm>
          <a:off x="1739900" y="1697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101</xdr:row>
      <xdr:rowOff>58238</xdr:rowOff>
    </xdr:from>
    <xdr:to>
      <xdr:col>15</xdr:col>
      <xdr:colOff>50800</xdr:colOff>
      <xdr:row>101</xdr:row>
      <xdr:rowOff>90895</xdr:rowOff>
    </xdr:to>
    <xdr:cxnSp macro="">
      <xdr:nvCxnSpPr>
        <xdr:cNvPr id="395" name="直線コネクタ 394">
          <a:extLst>
            <a:ext uri="{FF2B5EF4-FFF2-40B4-BE49-F238E27FC236}">
              <a16:creationId xmlns:a16="http://schemas.microsoft.com/office/drawing/2014/main" id="{871CB698-A4DD-455F-9A4C-E98BE0A65258}"/>
            </a:ext>
          </a:extLst>
        </xdr:cNvPr>
        <xdr:cNvCxnSpPr/>
      </xdr:nvCxnSpPr>
      <xdr:spPr>
        <a:xfrm flipV="1">
          <a:off x="1790700" y="16989878"/>
          <a:ext cx="7747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75672</xdr:rowOff>
    </xdr:from>
    <xdr:ext cx="405111" cy="259045"/>
    <xdr:sp macro="" textlink="">
      <xdr:nvSpPr>
        <xdr:cNvPr id="396" name="n_1aveValue【市民会館】&#10;有形固定資産減価償却率">
          <a:extLst>
            <a:ext uri="{FF2B5EF4-FFF2-40B4-BE49-F238E27FC236}">
              <a16:creationId xmlns:a16="http://schemas.microsoft.com/office/drawing/2014/main" id="{C83A806E-3C1B-41B0-9832-2D710E049F95}"/>
            </a:ext>
          </a:extLst>
        </xdr:cNvPr>
        <xdr:cNvSpPr txBox="1"/>
      </xdr:nvSpPr>
      <xdr:spPr>
        <a:xfrm>
          <a:off x="3170564" y="17510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121393</xdr:rowOff>
    </xdr:from>
    <xdr:ext cx="405111" cy="259045"/>
    <xdr:sp macro="" textlink="">
      <xdr:nvSpPr>
        <xdr:cNvPr id="397" name="n_2aveValue【市民会館】&#10;有形固定資産減価償却率">
          <a:extLst>
            <a:ext uri="{FF2B5EF4-FFF2-40B4-BE49-F238E27FC236}">
              <a16:creationId xmlns:a16="http://schemas.microsoft.com/office/drawing/2014/main" id="{AB8F7DAE-3B71-4A38-B39D-BBE8E45EC1F7}"/>
            </a:ext>
          </a:extLst>
        </xdr:cNvPr>
        <xdr:cNvSpPr txBox="1"/>
      </xdr:nvSpPr>
      <xdr:spPr>
        <a:xfrm>
          <a:off x="2385704" y="17555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52813</xdr:rowOff>
    </xdr:from>
    <xdr:ext cx="405111" cy="259045"/>
    <xdr:sp macro="" textlink="">
      <xdr:nvSpPr>
        <xdr:cNvPr id="398" name="n_3aveValue【市民会館】&#10;有形固定資産減価償却率">
          <a:extLst>
            <a:ext uri="{FF2B5EF4-FFF2-40B4-BE49-F238E27FC236}">
              <a16:creationId xmlns:a16="http://schemas.microsoft.com/office/drawing/2014/main" id="{B3B5D587-556C-4C2D-8BA5-A1FB358AA1B1}"/>
            </a:ext>
          </a:extLst>
        </xdr:cNvPr>
        <xdr:cNvSpPr txBox="1"/>
      </xdr:nvSpPr>
      <xdr:spPr>
        <a:xfrm>
          <a:off x="1611004" y="17487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92908</xdr:rowOff>
    </xdr:from>
    <xdr:ext cx="405111" cy="259045"/>
    <xdr:sp macro="" textlink="">
      <xdr:nvSpPr>
        <xdr:cNvPr id="399" name="n_1mainValue【市民会館】&#10;有形固定資産減価償却率">
          <a:extLst>
            <a:ext uri="{FF2B5EF4-FFF2-40B4-BE49-F238E27FC236}">
              <a16:creationId xmlns:a16="http://schemas.microsoft.com/office/drawing/2014/main" id="{0087FB51-F002-47ED-86C2-79BB38F8F684}"/>
            </a:ext>
          </a:extLst>
        </xdr:cNvPr>
        <xdr:cNvSpPr txBox="1"/>
      </xdr:nvSpPr>
      <xdr:spPr>
        <a:xfrm>
          <a:off x="3170564" y="16689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125565</xdr:rowOff>
    </xdr:from>
    <xdr:ext cx="405111" cy="259045"/>
    <xdr:sp macro="" textlink="">
      <xdr:nvSpPr>
        <xdr:cNvPr id="400" name="n_2mainValue【市民会館】&#10;有形固定資産減価償却率">
          <a:extLst>
            <a:ext uri="{FF2B5EF4-FFF2-40B4-BE49-F238E27FC236}">
              <a16:creationId xmlns:a16="http://schemas.microsoft.com/office/drawing/2014/main" id="{43654895-6C96-4E73-ACC7-53FC4F2F97D2}"/>
            </a:ext>
          </a:extLst>
        </xdr:cNvPr>
        <xdr:cNvSpPr txBox="1"/>
      </xdr:nvSpPr>
      <xdr:spPr>
        <a:xfrm>
          <a:off x="2385704" y="16721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99</xdr:row>
      <xdr:rowOff>158222</xdr:rowOff>
    </xdr:from>
    <xdr:ext cx="405111" cy="259045"/>
    <xdr:sp macro="" textlink="">
      <xdr:nvSpPr>
        <xdr:cNvPr id="401" name="n_3mainValue【市民会館】&#10;有形固定資産減価償却率">
          <a:extLst>
            <a:ext uri="{FF2B5EF4-FFF2-40B4-BE49-F238E27FC236}">
              <a16:creationId xmlns:a16="http://schemas.microsoft.com/office/drawing/2014/main" id="{1B64218A-D2F1-4C61-A92F-945D58BDB656}"/>
            </a:ext>
          </a:extLst>
        </xdr:cNvPr>
        <xdr:cNvSpPr txBox="1"/>
      </xdr:nvSpPr>
      <xdr:spPr>
        <a:xfrm>
          <a:off x="1611004" y="16754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2" name="正方形/長方形 401">
          <a:extLst>
            <a:ext uri="{FF2B5EF4-FFF2-40B4-BE49-F238E27FC236}">
              <a16:creationId xmlns:a16="http://schemas.microsoft.com/office/drawing/2014/main" id="{6C1F5FE2-EC72-43C3-8727-2BDF5625F1C8}"/>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3" name="正方形/長方形 402">
          <a:extLst>
            <a:ext uri="{FF2B5EF4-FFF2-40B4-BE49-F238E27FC236}">
              <a16:creationId xmlns:a16="http://schemas.microsoft.com/office/drawing/2014/main" id="{AD1EDBC6-BFF8-4CDC-B90F-49BDF51F7482}"/>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4" name="正方形/長方形 403">
          <a:extLst>
            <a:ext uri="{FF2B5EF4-FFF2-40B4-BE49-F238E27FC236}">
              <a16:creationId xmlns:a16="http://schemas.microsoft.com/office/drawing/2014/main" id="{9357695E-EBD4-479B-8449-1B4B394486B5}"/>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5" name="正方形/長方形 404">
          <a:extLst>
            <a:ext uri="{FF2B5EF4-FFF2-40B4-BE49-F238E27FC236}">
              <a16:creationId xmlns:a16="http://schemas.microsoft.com/office/drawing/2014/main" id="{19BD9902-D2BC-4EF0-8BD7-C8D9FBD194C4}"/>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6" name="正方形/長方形 405">
          <a:extLst>
            <a:ext uri="{FF2B5EF4-FFF2-40B4-BE49-F238E27FC236}">
              <a16:creationId xmlns:a16="http://schemas.microsoft.com/office/drawing/2014/main" id="{A4E65372-B596-45E1-AF97-1371E5418D46}"/>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7" name="正方形/長方形 406">
          <a:extLst>
            <a:ext uri="{FF2B5EF4-FFF2-40B4-BE49-F238E27FC236}">
              <a16:creationId xmlns:a16="http://schemas.microsoft.com/office/drawing/2014/main" id="{DFFD9FFE-CA29-4ED0-AEA8-335348D27930}"/>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8" name="正方形/長方形 407">
          <a:extLst>
            <a:ext uri="{FF2B5EF4-FFF2-40B4-BE49-F238E27FC236}">
              <a16:creationId xmlns:a16="http://schemas.microsoft.com/office/drawing/2014/main" id="{BDC22638-AD3A-42BB-A83E-F9E653551768}"/>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9" name="正方形/長方形 408">
          <a:extLst>
            <a:ext uri="{FF2B5EF4-FFF2-40B4-BE49-F238E27FC236}">
              <a16:creationId xmlns:a16="http://schemas.microsoft.com/office/drawing/2014/main" id="{4E247728-3766-4840-A94A-0CD0BE0EDF1B}"/>
            </a:ext>
          </a:extLst>
        </xdr:cNvPr>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0" name="テキスト ボックス 409">
          <a:extLst>
            <a:ext uri="{FF2B5EF4-FFF2-40B4-BE49-F238E27FC236}">
              <a16:creationId xmlns:a16="http://schemas.microsoft.com/office/drawing/2014/main" id="{D0F3ADBA-CEEA-4D72-8EDE-BD7D02C69D1C}"/>
            </a:ext>
          </a:extLst>
        </xdr:cNvPr>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1" name="直線コネクタ 410">
          <a:extLst>
            <a:ext uri="{FF2B5EF4-FFF2-40B4-BE49-F238E27FC236}">
              <a16:creationId xmlns:a16="http://schemas.microsoft.com/office/drawing/2014/main" id="{65588437-FDCC-4001-B83B-80D3E9A59C55}"/>
            </a:ext>
          </a:extLst>
        </xdr:cNvPr>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12" name="直線コネクタ 411">
          <a:extLst>
            <a:ext uri="{FF2B5EF4-FFF2-40B4-BE49-F238E27FC236}">
              <a16:creationId xmlns:a16="http://schemas.microsoft.com/office/drawing/2014/main" id="{1487433D-010C-466E-96CA-406EB8E4A420}"/>
            </a:ext>
          </a:extLst>
        </xdr:cNvPr>
        <xdr:cNvCxnSpPr/>
      </xdr:nvCxnSpPr>
      <xdr:spPr>
        <a:xfrm>
          <a:off x="5826760" y="181813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13" name="テキスト ボックス 412">
          <a:extLst>
            <a:ext uri="{FF2B5EF4-FFF2-40B4-BE49-F238E27FC236}">
              <a16:creationId xmlns:a16="http://schemas.microsoft.com/office/drawing/2014/main" id="{F9D8EEA8-E723-4D92-93A4-B775EF4A97D8}"/>
            </a:ext>
          </a:extLst>
        </xdr:cNvPr>
        <xdr:cNvSpPr txBox="1"/>
      </xdr:nvSpPr>
      <xdr:spPr>
        <a:xfrm>
          <a:off x="540530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14" name="直線コネクタ 413">
          <a:extLst>
            <a:ext uri="{FF2B5EF4-FFF2-40B4-BE49-F238E27FC236}">
              <a16:creationId xmlns:a16="http://schemas.microsoft.com/office/drawing/2014/main" id="{7371E7E7-25B7-4944-97A5-035941F85A3F}"/>
            </a:ext>
          </a:extLst>
        </xdr:cNvPr>
        <xdr:cNvCxnSpPr/>
      </xdr:nvCxnSpPr>
      <xdr:spPr>
        <a:xfrm>
          <a:off x="5826760" y="177355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15" name="テキスト ボックス 414">
          <a:extLst>
            <a:ext uri="{FF2B5EF4-FFF2-40B4-BE49-F238E27FC236}">
              <a16:creationId xmlns:a16="http://schemas.microsoft.com/office/drawing/2014/main" id="{D89268D6-E388-452A-A5FB-F9797EB5D278}"/>
            </a:ext>
          </a:extLst>
        </xdr:cNvPr>
        <xdr:cNvSpPr txBox="1"/>
      </xdr:nvSpPr>
      <xdr:spPr>
        <a:xfrm>
          <a:off x="5405301" y="175971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16" name="直線コネクタ 415">
          <a:extLst>
            <a:ext uri="{FF2B5EF4-FFF2-40B4-BE49-F238E27FC236}">
              <a16:creationId xmlns:a16="http://schemas.microsoft.com/office/drawing/2014/main" id="{3289901B-12C8-4827-BCF2-3E6A7BECF25D}"/>
            </a:ext>
          </a:extLst>
        </xdr:cNvPr>
        <xdr:cNvCxnSpPr/>
      </xdr:nvCxnSpPr>
      <xdr:spPr>
        <a:xfrm>
          <a:off x="5826760" y="172859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17" name="テキスト ボックス 416">
          <a:extLst>
            <a:ext uri="{FF2B5EF4-FFF2-40B4-BE49-F238E27FC236}">
              <a16:creationId xmlns:a16="http://schemas.microsoft.com/office/drawing/2014/main" id="{7C37D420-7985-463B-87FC-2A2039E5B355}"/>
            </a:ext>
          </a:extLst>
        </xdr:cNvPr>
        <xdr:cNvSpPr txBox="1"/>
      </xdr:nvSpPr>
      <xdr:spPr>
        <a:xfrm>
          <a:off x="5405301" y="17147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18" name="直線コネクタ 417">
          <a:extLst>
            <a:ext uri="{FF2B5EF4-FFF2-40B4-BE49-F238E27FC236}">
              <a16:creationId xmlns:a16="http://schemas.microsoft.com/office/drawing/2014/main" id="{31CF7F80-073E-40F8-B01A-1B528E132A4B}"/>
            </a:ext>
          </a:extLst>
        </xdr:cNvPr>
        <xdr:cNvCxnSpPr/>
      </xdr:nvCxnSpPr>
      <xdr:spPr>
        <a:xfrm>
          <a:off x="5826760" y="16840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19" name="テキスト ボックス 418">
          <a:extLst>
            <a:ext uri="{FF2B5EF4-FFF2-40B4-BE49-F238E27FC236}">
              <a16:creationId xmlns:a16="http://schemas.microsoft.com/office/drawing/2014/main" id="{BF567360-621C-4DC4-BAE0-2ABE3FAB50DA}"/>
            </a:ext>
          </a:extLst>
        </xdr:cNvPr>
        <xdr:cNvSpPr txBox="1"/>
      </xdr:nvSpPr>
      <xdr:spPr>
        <a:xfrm>
          <a:off x="540530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0" name="直線コネクタ 419">
          <a:extLst>
            <a:ext uri="{FF2B5EF4-FFF2-40B4-BE49-F238E27FC236}">
              <a16:creationId xmlns:a16="http://schemas.microsoft.com/office/drawing/2014/main" id="{63D22437-8178-4089-8D03-8E78D51251C8}"/>
            </a:ext>
          </a:extLst>
        </xdr:cNvPr>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21" name="テキスト ボックス 420">
          <a:extLst>
            <a:ext uri="{FF2B5EF4-FFF2-40B4-BE49-F238E27FC236}">
              <a16:creationId xmlns:a16="http://schemas.microsoft.com/office/drawing/2014/main" id="{07C09161-8129-4509-95E0-447C5E1680EF}"/>
            </a:ext>
          </a:extLst>
        </xdr:cNvPr>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2" name="【市民会館】&#10;一人当たり面積グラフ枠">
          <a:extLst>
            <a:ext uri="{FF2B5EF4-FFF2-40B4-BE49-F238E27FC236}">
              <a16:creationId xmlns:a16="http://schemas.microsoft.com/office/drawing/2014/main" id="{19FCF24E-4D72-44B2-A0DF-2507342E7592}"/>
            </a:ext>
          </a:extLst>
        </xdr:cNvPr>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133350</xdr:rowOff>
    </xdr:from>
    <xdr:to>
      <xdr:col>54</xdr:col>
      <xdr:colOff>189865</xdr:colOff>
      <xdr:row>107</xdr:row>
      <xdr:rowOff>78487</xdr:rowOff>
    </xdr:to>
    <xdr:cxnSp macro="">
      <xdr:nvCxnSpPr>
        <xdr:cNvPr id="423" name="直線コネクタ 422">
          <a:extLst>
            <a:ext uri="{FF2B5EF4-FFF2-40B4-BE49-F238E27FC236}">
              <a16:creationId xmlns:a16="http://schemas.microsoft.com/office/drawing/2014/main" id="{10DC3B42-994C-4614-8654-8E16ABED6AEE}"/>
            </a:ext>
          </a:extLst>
        </xdr:cNvPr>
        <xdr:cNvCxnSpPr/>
      </xdr:nvCxnSpPr>
      <xdr:spPr>
        <a:xfrm flipV="1">
          <a:off x="9219565" y="16729710"/>
          <a:ext cx="0" cy="1286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82314</xdr:rowOff>
    </xdr:from>
    <xdr:ext cx="469744" cy="259045"/>
    <xdr:sp macro="" textlink="">
      <xdr:nvSpPr>
        <xdr:cNvPr id="424" name="【市民会館】&#10;一人当たり面積最小値テキスト">
          <a:extLst>
            <a:ext uri="{FF2B5EF4-FFF2-40B4-BE49-F238E27FC236}">
              <a16:creationId xmlns:a16="http://schemas.microsoft.com/office/drawing/2014/main" id="{A4BCB292-CABD-4E09-B036-0F27225BEE02}"/>
            </a:ext>
          </a:extLst>
        </xdr:cNvPr>
        <xdr:cNvSpPr txBox="1"/>
      </xdr:nvSpPr>
      <xdr:spPr>
        <a:xfrm>
          <a:off x="9258300" y="18019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78487</xdr:rowOff>
    </xdr:from>
    <xdr:to>
      <xdr:col>55</xdr:col>
      <xdr:colOff>88900</xdr:colOff>
      <xdr:row>107</xdr:row>
      <xdr:rowOff>78487</xdr:rowOff>
    </xdr:to>
    <xdr:cxnSp macro="">
      <xdr:nvCxnSpPr>
        <xdr:cNvPr id="425" name="直線コネクタ 424">
          <a:extLst>
            <a:ext uri="{FF2B5EF4-FFF2-40B4-BE49-F238E27FC236}">
              <a16:creationId xmlns:a16="http://schemas.microsoft.com/office/drawing/2014/main" id="{E2F35DD7-5595-4362-892C-28AA13AC9CD4}"/>
            </a:ext>
          </a:extLst>
        </xdr:cNvPr>
        <xdr:cNvCxnSpPr/>
      </xdr:nvCxnSpPr>
      <xdr:spPr>
        <a:xfrm>
          <a:off x="9154160" y="1801596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80027</xdr:rowOff>
    </xdr:from>
    <xdr:ext cx="469744" cy="259045"/>
    <xdr:sp macro="" textlink="">
      <xdr:nvSpPr>
        <xdr:cNvPr id="426" name="【市民会館】&#10;一人当たり面積最大値テキスト">
          <a:extLst>
            <a:ext uri="{FF2B5EF4-FFF2-40B4-BE49-F238E27FC236}">
              <a16:creationId xmlns:a16="http://schemas.microsoft.com/office/drawing/2014/main" id="{5FA21580-84CF-486C-B390-D467C5C955E9}"/>
            </a:ext>
          </a:extLst>
        </xdr:cNvPr>
        <xdr:cNvSpPr txBox="1"/>
      </xdr:nvSpPr>
      <xdr:spPr>
        <a:xfrm>
          <a:off x="9258300" y="16508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133350</xdr:rowOff>
    </xdr:from>
    <xdr:to>
      <xdr:col>55</xdr:col>
      <xdr:colOff>88900</xdr:colOff>
      <xdr:row>99</xdr:row>
      <xdr:rowOff>133350</xdr:rowOff>
    </xdr:to>
    <xdr:cxnSp macro="">
      <xdr:nvCxnSpPr>
        <xdr:cNvPr id="427" name="直線コネクタ 426">
          <a:extLst>
            <a:ext uri="{FF2B5EF4-FFF2-40B4-BE49-F238E27FC236}">
              <a16:creationId xmlns:a16="http://schemas.microsoft.com/office/drawing/2014/main" id="{C1C4AA2F-1D70-41B6-8E1B-1996F9BBBD46}"/>
            </a:ext>
          </a:extLst>
        </xdr:cNvPr>
        <xdr:cNvCxnSpPr/>
      </xdr:nvCxnSpPr>
      <xdr:spPr>
        <a:xfrm>
          <a:off x="9154160" y="167297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32275</xdr:rowOff>
    </xdr:from>
    <xdr:ext cx="469744" cy="259045"/>
    <xdr:sp macro="" textlink="">
      <xdr:nvSpPr>
        <xdr:cNvPr id="428" name="【市民会館】&#10;一人当たり面積平均値テキスト">
          <a:extLst>
            <a:ext uri="{FF2B5EF4-FFF2-40B4-BE49-F238E27FC236}">
              <a16:creationId xmlns:a16="http://schemas.microsoft.com/office/drawing/2014/main" id="{3A066698-AB68-4C04-A1FF-3BEDE53F5D73}"/>
            </a:ext>
          </a:extLst>
        </xdr:cNvPr>
        <xdr:cNvSpPr txBox="1"/>
      </xdr:nvSpPr>
      <xdr:spPr>
        <a:xfrm>
          <a:off x="9258300" y="17466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9398</xdr:rowOff>
    </xdr:from>
    <xdr:to>
      <xdr:col>55</xdr:col>
      <xdr:colOff>50800</xdr:colOff>
      <xdr:row>105</xdr:row>
      <xdr:rowOff>110998</xdr:rowOff>
    </xdr:to>
    <xdr:sp macro="" textlink="">
      <xdr:nvSpPr>
        <xdr:cNvPr id="429" name="フローチャート: 判断 428">
          <a:extLst>
            <a:ext uri="{FF2B5EF4-FFF2-40B4-BE49-F238E27FC236}">
              <a16:creationId xmlns:a16="http://schemas.microsoft.com/office/drawing/2014/main" id="{D315A8C8-FC1A-4607-8C65-FDE84C9AF82E}"/>
            </a:ext>
          </a:extLst>
        </xdr:cNvPr>
        <xdr:cNvSpPr/>
      </xdr:nvSpPr>
      <xdr:spPr>
        <a:xfrm>
          <a:off x="9192260" y="1761159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430" name="フローチャート: 判断 429">
          <a:extLst>
            <a:ext uri="{FF2B5EF4-FFF2-40B4-BE49-F238E27FC236}">
              <a16:creationId xmlns:a16="http://schemas.microsoft.com/office/drawing/2014/main" id="{E15C49F9-2987-4F75-9788-2B42C3610451}"/>
            </a:ext>
          </a:extLst>
        </xdr:cNvPr>
        <xdr:cNvSpPr/>
      </xdr:nvSpPr>
      <xdr:spPr>
        <a:xfrm>
          <a:off x="8445500" y="1761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4826</xdr:rowOff>
    </xdr:from>
    <xdr:to>
      <xdr:col>46</xdr:col>
      <xdr:colOff>38100</xdr:colOff>
      <xdr:row>105</xdr:row>
      <xdr:rowOff>106426</xdr:rowOff>
    </xdr:to>
    <xdr:sp macro="" textlink="">
      <xdr:nvSpPr>
        <xdr:cNvPr id="431" name="フローチャート: 判断 430">
          <a:extLst>
            <a:ext uri="{FF2B5EF4-FFF2-40B4-BE49-F238E27FC236}">
              <a16:creationId xmlns:a16="http://schemas.microsoft.com/office/drawing/2014/main" id="{62F19795-E1EB-4AD4-BD05-89E3CFB5D17A}"/>
            </a:ext>
          </a:extLst>
        </xdr:cNvPr>
        <xdr:cNvSpPr/>
      </xdr:nvSpPr>
      <xdr:spPr>
        <a:xfrm>
          <a:off x="7670800" y="1760702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45974</xdr:rowOff>
    </xdr:from>
    <xdr:to>
      <xdr:col>41</xdr:col>
      <xdr:colOff>101600</xdr:colOff>
      <xdr:row>105</xdr:row>
      <xdr:rowOff>147574</xdr:rowOff>
    </xdr:to>
    <xdr:sp macro="" textlink="">
      <xdr:nvSpPr>
        <xdr:cNvPr id="432" name="フローチャート: 判断 431">
          <a:extLst>
            <a:ext uri="{FF2B5EF4-FFF2-40B4-BE49-F238E27FC236}">
              <a16:creationId xmlns:a16="http://schemas.microsoft.com/office/drawing/2014/main" id="{FAAA0D1A-8D6A-48B0-8B87-57A88C113C20}"/>
            </a:ext>
          </a:extLst>
        </xdr:cNvPr>
        <xdr:cNvSpPr/>
      </xdr:nvSpPr>
      <xdr:spPr>
        <a:xfrm>
          <a:off x="6873240" y="1764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3" name="テキスト ボックス 432">
          <a:extLst>
            <a:ext uri="{FF2B5EF4-FFF2-40B4-BE49-F238E27FC236}">
              <a16:creationId xmlns:a16="http://schemas.microsoft.com/office/drawing/2014/main" id="{3CDE36E2-BB39-436E-B206-BFBFF44BDA73}"/>
            </a:ext>
          </a:extLst>
        </xdr:cNvPr>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4" name="テキスト ボックス 433">
          <a:extLst>
            <a:ext uri="{FF2B5EF4-FFF2-40B4-BE49-F238E27FC236}">
              <a16:creationId xmlns:a16="http://schemas.microsoft.com/office/drawing/2014/main" id="{AC7A4609-43CD-4CA0-BBCA-172560AFC64C}"/>
            </a:ext>
          </a:extLst>
        </xdr:cNvPr>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5" name="テキスト ボックス 434">
          <a:extLst>
            <a:ext uri="{FF2B5EF4-FFF2-40B4-BE49-F238E27FC236}">
              <a16:creationId xmlns:a16="http://schemas.microsoft.com/office/drawing/2014/main" id="{F7D05F67-929C-4C68-802F-07E57C0FEA75}"/>
            </a:ext>
          </a:extLst>
        </xdr:cNvPr>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6" name="テキスト ボックス 435">
          <a:extLst>
            <a:ext uri="{FF2B5EF4-FFF2-40B4-BE49-F238E27FC236}">
              <a16:creationId xmlns:a16="http://schemas.microsoft.com/office/drawing/2014/main" id="{28A2FC87-C9BF-4FB9-B4FF-DA1701DC6FC0}"/>
            </a:ext>
          </a:extLst>
        </xdr:cNvPr>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7" name="テキスト ボックス 436">
          <a:extLst>
            <a:ext uri="{FF2B5EF4-FFF2-40B4-BE49-F238E27FC236}">
              <a16:creationId xmlns:a16="http://schemas.microsoft.com/office/drawing/2014/main" id="{D03A8014-ABBB-4227-ABCF-2488130FFAB7}"/>
            </a:ext>
          </a:extLst>
        </xdr:cNvPr>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39115</xdr:rowOff>
    </xdr:from>
    <xdr:to>
      <xdr:col>55</xdr:col>
      <xdr:colOff>50800</xdr:colOff>
      <xdr:row>106</xdr:row>
      <xdr:rowOff>140715</xdr:rowOff>
    </xdr:to>
    <xdr:sp macro="" textlink="">
      <xdr:nvSpPr>
        <xdr:cNvPr id="438" name="楕円 437">
          <a:extLst>
            <a:ext uri="{FF2B5EF4-FFF2-40B4-BE49-F238E27FC236}">
              <a16:creationId xmlns:a16="http://schemas.microsoft.com/office/drawing/2014/main" id="{8AB80FA8-991A-4AA1-A2F2-BF115F355D6D}"/>
            </a:ext>
          </a:extLst>
        </xdr:cNvPr>
        <xdr:cNvSpPr/>
      </xdr:nvSpPr>
      <xdr:spPr>
        <a:xfrm>
          <a:off x="9192260" y="1780895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17542</xdr:rowOff>
    </xdr:from>
    <xdr:ext cx="469744" cy="259045"/>
    <xdr:sp macro="" textlink="">
      <xdr:nvSpPr>
        <xdr:cNvPr id="439" name="【市民会館】&#10;一人当たり面積該当値テキスト">
          <a:extLst>
            <a:ext uri="{FF2B5EF4-FFF2-40B4-BE49-F238E27FC236}">
              <a16:creationId xmlns:a16="http://schemas.microsoft.com/office/drawing/2014/main" id="{E27C8A32-86E3-4050-B987-9A928831FDC3}"/>
            </a:ext>
          </a:extLst>
        </xdr:cNvPr>
        <xdr:cNvSpPr txBox="1"/>
      </xdr:nvSpPr>
      <xdr:spPr>
        <a:xfrm>
          <a:off x="9258300" y="17787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43687</xdr:rowOff>
    </xdr:from>
    <xdr:to>
      <xdr:col>50</xdr:col>
      <xdr:colOff>165100</xdr:colOff>
      <xdr:row>106</xdr:row>
      <xdr:rowOff>145287</xdr:rowOff>
    </xdr:to>
    <xdr:sp macro="" textlink="">
      <xdr:nvSpPr>
        <xdr:cNvPr id="440" name="楕円 439">
          <a:extLst>
            <a:ext uri="{FF2B5EF4-FFF2-40B4-BE49-F238E27FC236}">
              <a16:creationId xmlns:a16="http://schemas.microsoft.com/office/drawing/2014/main" id="{FB107128-D410-4AA5-8030-C59B64EEE3B9}"/>
            </a:ext>
          </a:extLst>
        </xdr:cNvPr>
        <xdr:cNvSpPr/>
      </xdr:nvSpPr>
      <xdr:spPr>
        <a:xfrm>
          <a:off x="8445500" y="17813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89915</xdr:rowOff>
    </xdr:from>
    <xdr:to>
      <xdr:col>55</xdr:col>
      <xdr:colOff>0</xdr:colOff>
      <xdr:row>106</xdr:row>
      <xdr:rowOff>94487</xdr:rowOff>
    </xdr:to>
    <xdr:cxnSp macro="">
      <xdr:nvCxnSpPr>
        <xdr:cNvPr id="441" name="直線コネクタ 440">
          <a:extLst>
            <a:ext uri="{FF2B5EF4-FFF2-40B4-BE49-F238E27FC236}">
              <a16:creationId xmlns:a16="http://schemas.microsoft.com/office/drawing/2014/main" id="{79FBF522-8C05-4130-9B7C-3A632BE7897C}"/>
            </a:ext>
          </a:extLst>
        </xdr:cNvPr>
        <xdr:cNvCxnSpPr/>
      </xdr:nvCxnSpPr>
      <xdr:spPr>
        <a:xfrm flipV="1">
          <a:off x="8496300" y="17859755"/>
          <a:ext cx="7239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48261</xdr:rowOff>
    </xdr:from>
    <xdr:to>
      <xdr:col>46</xdr:col>
      <xdr:colOff>38100</xdr:colOff>
      <xdr:row>106</xdr:row>
      <xdr:rowOff>149861</xdr:rowOff>
    </xdr:to>
    <xdr:sp macro="" textlink="">
      <xdr:nvSpPr>
        <xdr:cNvPr id="442" name="楕円 441">
          <a:extLst>
            <a:ext uri="{FF2B5EF4-FFF2-40B4-BE49-F238E27FC236}">
              <a16:creationId xmlns:a16="http://schemas.microsoft.com/office/drawing/2014/main" id="{92F2E674-5E95-46B2-A2BB-C73D7C7FB2FC}"/>
            </a:ext>
          </a:extLst>
        </xdr:cNvPr>
        <xdr:cNvSpPr/>
      </xdr:nvSpPr>
      <xdr:spPr>
        <a:xfrm>
          <a:off x="7670800" y="1781810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94487</xdr:rowOff>
    </xdr:from>
    <xdr:to>
      <xdr:col>50</xdr:col>
      <xdr:colOff>114300</xdr:colOff>
      <xdr:row>106</xdr:row>
      <xdr:rowOff>99061</xdr:rowOff>
    </xdr:to>
    <xdr:cxnSp macro="">
      <xdr:nvCxnSpPr>
        <xdr:cNvPr id="443" name="直線コネクタ 442">
          <a:extLst>
            <a:ext uri="{FF2B5EF4-FFF2-40B4-BE49-F238E27FC236}">
              <a16:creationId xmlns:a16="http://schemas.microsoft.com/office/drawing/2014/main" id="{34694C76-89D7-4A33-9FDA-475558D0C1E7}"/>
            </a:ext>
          </a:extLst>
        </xdr:cNvPr>
        <xdr:cNvCxnSpPr/>
      </xdr:nvCxnSpPr>
      <xdr:spPr>
        <a:xfrm flipV="1">
          <a:off x="7713980" y="17864327"/>
          <a:ext cx="78232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52832</xdr:rowOff>
    </xdr:from>
    <xdr:to>
      <xdr:col>41</xdr:col>
      <xdr:colOff>101600</xdr:colOff>
      <xdr:row>106</xdr:row>
      <xdr:rowOff>154432</xdr:rowOff>
    </xdr:to>
    <xdr:sp macro="" textlink="">
      <xdr:nvSpPr>
        <xdr:cNvPr id="444" name="楕円 443">
          <a:extLst>
            <a:ext uri="{FF2B5EF4-FFF2-40B4-BE49-F238E27FC236}">
              <a16:creationId xmlns:a16="http://schemas.microsoft.com/office/drawing/2014/main" id="{646236D4-68A4-48E4-A041-A9447305F337}"/>
            </a:ext>
          </a:extLst>
        </xdr:cNvPr>
        <xdr:cNvSpPr/>
      </xdr:nvSpPr>
      <xdr:spPr>
        <a:xfrm>
          <a:off x="6873240" y="1782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99061</xdr:rowOff>
    </xdr:from>
    <xdr:to>
      <xdr:col>45</xdr:col>
      <xdr:colOff>177800</xdr:colOff>
      <xdr:row>106</xdr:row>
      <xdr:rowOff>103632</xdr:rowOff>
    </xdr:to>
    <xdr:cxnSp macro="">
      <xdr:nvCxnSpPr>
        <xdr:cNvPr id="445" name="直線コネクタ 444">
          <a:extLst>
            <a:ext uri="{FF2B5EF4-FFF2-40B4-BE49-F238E27FC236}">
              <a16:creationId xmlns:a16="http://schemas.microsoft.com/office/drawing/2014/main" id="{484C0B05-65EF-41F0-B321-026810611D36}"/>
            </a:ext>
          </a:extLst>
        </xdr:cNvPr>
        <xdr:cNvCxnSpPr/>
      </xdr:nvCxnSpPr>
      <xdr:spPr>
        <a:xfrm flipV="1">
          <a:off x="6924040" y="17868901"/>
          <a:ext cx="78994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132097</xdr:rowOff>
    </xdr:from>
    <xdr:ext cx="469744" cy="259045"/>
    <xdr:sp macro="" textlink="">
      <xdr:nvSpPr>
        <xdr:cNvPr id="446" name="n_1aveValue【市民会館】&#10;一人当たり面積">
          <a:extLst>
            <a:ext uri="{FF2B5EF4-FFF2-40B4-BE49-F238E27FC236}">
              <a16:creationId xmlns:a16="http://schemas.microsoft.com/office/drawing/2014/main" id="{6CF5CF49-E745-4B6A-91C7-EDEB9E566832}"/>
            </a:ext>
          </a:extLst>
        </xdr:cNvPr>
        <xdr:cNvSpPr txBox="1"/>
      </xdr:nvSpPr>
      <xdr:spPr>
        <a:xfrm>
          <a:off x="8271587" y="1739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122953</xdr:rowOff>
    </xdr:from>
    <xdr:ext cx="469744" cy="259045"/>
    <xdr:sp macro="" textlink="">
      <xdr:nvSpPr>
        <xdr:cNvPr id="447" name="n_2aveValue【市民会館】&#10;一人当たり面積">
          <a:extLst>
            <a:ext uri="{FF2B5EF4-FFF2-40B4-BE49-F238E27FC236}">
              <a16:creationId xmlns:a16="http://schemas.microsoft.com/office/drawing/2014/main" id="{2A441415-B1A3-4737-AFD4-4F92EF699F6D}"/>
            </a:ext>
          </a:extLst>
        </xdr:cNvPr>
        <xdr:cNvSpPr txBox="1"/>
      </xdr:nvSpPr>
      <xdr:spPr>
        <a:xfrm>
          <a:off x="7509587" y="17389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164101</xdr:rowOff>
    </xdr:from>
    <xdr:ext cx="469744" cy="259045"/>
    <xdr:sp macro="" textlink="">
      <xdr:nvSpPr>
        <xdr:cNvPr id="448" name="n_3aveValue【市民会館】&#10;一人当たり面積">
          <a:extLst>
            <a:ext uri="{FF2B5EF4-FFF2-40B4-BE49-F238E27FC236}">
              <a16:creationId xmlns:a16="http://schemas.microsoft.com/office/drawing/2014/main" id="{06C4F430-F3B4-4A88-8BB2-9B80AF923509}"/>
            </a:ext>
          </a:extLst>
        </xdr:cNvPr>
        <xdr:cNvSpPr txBox="1"/>
      </xdr:nvSpPr>
      <xdr:spPr>
        <a:xfrm>
          <a:off x="6712027" y="17431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136414</xdr:rowOff>
    </xdr:from>
    <xdr:ext cx="469744" cy="259045"/>
    <xdr:sp macro="" textlink="">
      <xdr:nvSpPr>
        <xdr:cNvPr id="449" name="n_1mainValue【市民会館】&#10;一人当たり面積">
          <a:extLst>
            <a:ext uri="{FF2B5EF4-FFF2-40B4-BE49-F238E27FC236}">
              <a16:creationId xmlns:a16="http://schemas.microsoft.com/office/drawing/2014/main" id="{EBE6733E-3F67-4B30-A77E-4E2A482F6FDB}"/>
            </a:ext>
          </a:extLst>
        </xdr:cNvPr>
        <xdr:cNvSpPr txBox="1"/>
      </xdr:nvSpPr>
      <xdr:spPr>
        <a:xfrm>
          <a:off x="8271587" y="17906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140988</xdr:rowOff>
    </xdr:from>
    <xdr:ext cx="469744" cy="259045"/>
    <xdr:sp macro="" textlink="">
      <xdr:nvSpPr>
        <xdr:cNvPr id="450" name="n_2mainValue【市民会館】&#10;一人当たり面積">
          <a:extLst>
            <a:ext uri="{FF2B5EF4-FFF2-40B4-BE49-F238E27FC236}">
              <a16:creationId xmlns:a16="http://schemas.microsoft.com/office/drawing/2014/main" id="{EB7A565A-5687-4966-BE03-81A7980C06C3}"/>
            </a:ext>
          </a:extLst>
        </xdr:cNvPr>
        <xdr:cNvSpPr txBox="1"/>
      </xdr:nvSpPr>
      <xdr:spPr>
        <a:xfrm>
          <a:off x="7509587" y="17910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145559</xdr:rowOff>
    </xdr:from>
    <xdr:ext cx="469744" cy="259045"/>
    <xdr:sp macro="" textlink="">
      <xdr:nvSpPr>
        <xdr:cNvPr id="451" name="n_3mainValue【市民会館】&#10;一人当たり面積">
          <a:extLst>
            <a:ext uri="{FF2B5EF4-FFF2-40B4-BE49-F238E27FC236}">
              <a16:creationId xmlns:a16="http://schemas.microsoft.com/office/drawing/2014/main" id="{C12C8AF9-4912-44B2-BCA0-E251522CC469}"/>
            </a:ext>
          </a:extLst>
        </xdr:cNvPr>
        <xdr:cNvSpPr txBox="1"/>
      </xdr:nvSpPr>
      <xdr:spPr>
        <a:xfrm>
          <a:off x="6712027" y="17915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2" name="正方形/長方形 451">
          <a:extLst>
            <a:ext uri="{FF2B5EF4-FFF2-40B4-BE49-F238E27FC236}">
              <a16:creationId xmlns:a16="http://schemas.microsoft.com/office/drawing/2014/main" id="{338A94DC-528A-4DF9-925E-9C71F60DC32E}"/>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3" name="正方形/長方形 452">
          <a:extLst>
            <a:ext uri="{FF2B5EF4-FFF2-40B4-BE49-F238E27FC236}">
              <a16:creationId xmlns:a16="http://schemas.microsoft.com/office/drawing/2014/main" id="{02C3BFFC-C764-480A-ACB2-1AA36FFA0A7E}"/>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4" name="正方形/長方形 453">
          <a:extLst>
            <a:ext uri="{FF2B5EF4-FFF2-40B4-BE49-F238E27FC236}">
              <a16:creationId xmlns:a16="http://schemas.microsoft.com/office/drawing/2014/main" id="{424C24BD-0803-4CC9-97F9-25FCC92353A3}"/>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5" name="正方形/長方形 454">
          <a:extLst>
            <a:ext uri="{FF2B5EF4-FFF2-40B4-BE49-F238E27FC236}">
              <a16:creationId xmlns:a16="http://schemas.microsoft.com/office/drawing/2014/main" id="{ABA272CE-A26A-41D2-8351-FB439D1EE3E5}"/>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6" name="正方形/長方形 455">
          <a:extLst>
            <a:ext uri="{FF2B5EF4-FFF2-40B4-BE49-F238E27FC236}">
              <a16:creationId xmlns:a16="http://schemas.microsoft.com/office/drawing/2014/main" id="{A4CF8C73-BBCF-4968-AE91-565C5FA910EB}"/>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7" name="正方形/長方形 456">
          <a:extLst>
            <a:ext uri="{FF2B5EF4-FFF2-40B4-BE49-F238E27FC236}">
              <a16:creationId xmlns:a16="http://schemas.microsoft.com/office/drawing/2014/main" id="{8BE88EDE-9ADB-40BA-A1EC-B29AF5582E4D}"/>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8" name="正方形/長方形 457">
          <a:extLst>
            <a:ext uri="{FF2B5EF4-FFF2-40B4-BE49-F238E27FC236}">
              <a16:creationId xmlns:a16="http://schemas.microsoft.com/office/drawing/2014/main" id="{1792BF54-7435-4385-8C9F-E28E8A97BEAC}"/>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9" name="正方形/長方形 458">
          <a:extLst>
            <a:ext uri="{FF2B5EF4-FFF2-40B4-BE49-F238E27FC236}">
              <a16:creationId xmlns:a16="http://schemas.microsoft.com/office/drawing/2014/main" id="{8A7B1874-6EE0-46E2-930F-78642490A468}"/>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0" name="テキスト ボックス 459">
          <a:extLst>
            <a:ext uri="{FF2B5EF4-FFF2-40B4-BE49-F238E27FC236}">
              <a16:creationId xmlns:a16="http://schemas.microsoft.com/office/drawing/2014/main" id="{D7D6FDB2-42D9-46D9-BFE6-8F7A23A75191}"/>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1" name="直線コネクタ 460">
          <a:extLst>
            <a:ext uri="{FF2B5EF4-FFF2-40B4-BE49-F238E27FC236}">
              <a16:creationId xmlns:a16="http://schemas.microsoft.com/office/drawing/2014/main" id="{8EE7934C-0BB5-4BA2-A559-8650354BF869}"/>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62" name="直線コネクタ 461">
          <a:extLst>
            <a:ext uri="{FF2B5EF4-FFF2-40B4-BE49-F238E27FC236}">
              <a16:creationId xmlns:a16="http://schemas.microsoft.com/office/drawing/2014/main" id="{20854CE2-3F76-4152-B55C-AE1D7008EBD7}"/>
            </a:ext>
          </a:extLst>
        </xdr:cNvPr>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63" name="テキスト ボックス 462">
          <a:extLst>
            <a:ext uri="{FF2B5EF4-FFF2-40B4-BE49-F238E27FC236}">
              <a16:creationId xmlns:a16="http://schemas.microsoft.com/office/drawing/2014/main" id="{EE49060E-F5A6-4DBA-AA18-754C3549E1B5}"/>
            </a:ext>
          </a:extLst>
        </xdr:cNvPr>
        <xdr:cNvSpPr txBox="1"/>
      </xdr:nvSpPr>
      <xdr:spPr>
        <a:xfrm>
          <a:off x="10666881" y="699499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64" name="直線コネクタ 463">
          <a:extLst>
            <a:ext uri="{FF2B5EF4-FFF2-40B4-BE49-F238E27FC236}">
              <a16:creationId xmlns:a16="http://schemas.microsoft.com/office/drawing/2014/main" id="{BE050B5F-06E6-41F0-BF97-D9DCCF19AD56}"/>
            </a:ext>
          </a:extLst>
        </xdr:cNvPr>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65" name="テキスト ボックス 464">
          <a:extLst>
            <a:ext uri="{FF2B5EF4-FFF2-40B4-BE49-F238E27FC236}">
              <a16:creationId xmlns:a16="http://schemas.microsoft.com/office/drawing/2014/main" id="{4FA29CF0-8FC5-4440-B105-EE0E1447E08F}"/>
            </a:ext>
          </a:extLst>
        </xdr:cNvPr>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66" name="直線コネクタ 465">
          <a:extLst>
            <a:ext uri="{FF2B5EF4-FFF2-40B4-BE49-F238E27FC236}">
              <a16:creationId xmlns:a16="http://schemas.microsoft.com/office/drawing/2014/main" id="{9DA2B6A7-B104-40D5-BEE1-8805A88ABF88}"/>
            </a:ext>
          </a:extLst>
        </xdr:cNvPr>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67" name="テキスト ボックス 466">
          <a:extLst>
            <a:ext uri="{FF2B5EF4-FFF2-40B4-BE49-F238E27FC236}">
              <a16:creationId xmlns:a16="http://schemas.microsoft.com/office/drawing/2014/main" id="{D6F43A10-1553-4618-B258-F56DE7A48CDC}"/>
            </a:ext>
          </a:extLst>
        </xdr:cNvPr>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68" name="直線コネクタ 467">
          <a:extLst>
            <a:ext uri="{FF2B5EF4-FFF2-40B4-BE49-F238E27FC236}">
              <a16:creationId xmlns:a16="http://schemas.microsoft.com/office/drawing/2014/main" id="{2B96F379-8E14-4DE1-A581-52AF01FC9DC2}"/>
            </a:ext>
          </a:extLst>
        </xdr:cNvPr>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69" name="テキスト ボックス 468">
          <a:extLst>
            <a:ext uri="{FF2B5EF4-FFF2-40B4-BE49-F238E27FC236}">
              <a16:creationId xmlns:a16="http://schemas.microsoft.com/office/drawing/2014/main" id="{BBD32B4D-8D9A-4E47-9899-9ABDDC21CA37}"/>
            </a:ext>
          </a:extLst>
        </xdr:cNvPr>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70" name="直線コネクタ 469">
          <a:extLst>
            <a:ext uri="{FF2B5EF4-FFF2-40B4-BE49-F238E27FC236}">
              <a16:creationId xmlns:a16="http://schemas.microsoft.com/office/drawing/2014/main" id="{F7184DD6-833A-458E-88F8-AF69752CBD4A}"/>
            </a:ext>
          </a:extLst>
        </xdr:cNvPr>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71" name="テキスト ボックス 470">
          <a:extLst>
            <a:ext uri="{FF2B5EF4-FFF2-40B4-BE49-F238E27FC236}">
              <a16:creationId xmlns:a16="http://schemas.microsoft.com/office/drawing/2014/main" id="{081A1590-B66D-423E-AA59-320EDE6A55A5}"/>
            </a:ext>
          </a:extLst>
        </xdr:cNvPr>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72" name="直線コネクタ 471">
          <a:extLst>
            <a:ext uri="{FF2B5EF4-FFF2-40B4-BE49-F238E27FC236}">
              <a16:creationId xmlns:a16="http://schemas.microsoft.com/office/drawing/2014/main" id="{9FF837F1-2B7C-4E4A-819F-AEE6B986DEBF}"/>
            </a:ext>
          </a:extLst>
        </xdr:cNvPr>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73" name="テキスト ボックス 472">
          <a:extLst>
            <a:ext uri="{FF2B5EF4-FFF2-40B4-BE49-F238E27FC236}">
              <a16:creationId xmlns:a16="http://schemas.microsoft.com/office/drawing/2014/main" id="{482D7D88-9231-45C4-A528-438174692F73}"/>
            </a:ext>
          </a:extLst>
        </xdr:cNvPr>
        <xdr:cNvSpPr txBox="1"/>
      </xdr:nvSpPr>
      <xdr:spPr>
        <a:xfrm>
          <a:off x="1056150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4" name="直線コネクタ 473">
          <a:extLst>
            <a:ext uri="{FF2B5EF4-FFF2-40B4-BE49-F238E27FC236}">
              <a16:creationId xmlns:a16="http://schemas.microsoft.com/office/drawing/2014/main" id="{26E2A608-A915-4641-9274-E24A70E1DB40}"/>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5" name="テキスト ボックス 474">
          <a:extLst>
            <a:ext uri="{FF2B5EF4-FFF2-40B4-BE49-F238E27FC236}">
              <a16:creationId xmlns:a16="http://schemas.microsoft.com/office/drawing/2014/main" id="{9CB5E828-8469-4258-98C2-4FE9099F27C2}"/>
            </a:ext>
          </a:extLst>
        </xdr:cNvPr>
        <xdr:cNvSpPr txBox="1"/>
      </xdr:nvSpPr>
      <xdr:spPr>
        <a:xfrm>
          <a:off x="105615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6" name="【一般廃棄物処理施設】&#10;有形固定資産減価償却率グラフ枠">
          <a:extLst>
            <a:ext uri="{FF2B5EF4-FFF2-40B4-BE49-F238E27FC236}">
              <a16:creationId xmlns:a16="http://schemas.microsoft.com/office/drawing/2014/main" id="{166BB292-61FB-49F5-B344-C133A9E13542}"/>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23949</xdr:rowOff>
    </xdr:to>
    <xdr:cxnSp macro="">
      <xdr:nvCxnSpPr>
        <xdr:cNvPr id="477" name="直線コネクタ 476">
          <a:extLst>
            <a:ext uri="{FF2B5EF4-FFF2-40B4-BE49-F238E27FC236}">
              <a16:creationId xmlns:a16="http://schemas.microsoft.com/office/drawing/2014/main" id="{13EDA0F9-3477-489D-A312-4DC7A9238A59}"/>
            </a:ext>
          </a:extLst>
        </xdr:cNvPr>
        <xdr:cNvCxnSpPr/>
      </xdr:nvCxnSpPr>
      <xdr:spPr>
        <a:xfrm flipV="1">
          <a:off x="14375764" y="5534842"/>
          <a:ext cx="0" cy="1362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27776</xdr:rowOff>
    </xdr:from>
    <xdr:ext cx="405111" cy="259045"/>
    <xdr:sp macro="" textlink="">
      <xdr:nvSpPr>
        <xdr:cNvPr id="478" name="【一般廃棄物処理施設】&#10;有形固定資産減価償却率最小値テキスト">
          <a:extLst>
            <a:ext uri="{FF2B5EF4-FFF2-40B4-BE49-F238E27FC236}">
              <a16:creationId xmlns:a16="http://schemas.microsoft.com/office/drawing/2014/main" id="{5AE5D8A1-DC03-49BE-B718-41CB63624065}"/>
            </a:ext>
          </a:extLst>
        </xdr:cNvPr>
        <xdr:cNvSpPr txBox="1"/>
      </xdr:nvSpPr>
      <xdr:spPr>
        <a:xfrm>
          <a:off x="14414500" y="6901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23949</xdr:rowOff>
    </xdr:from>
    <xdr:to>
      <xdr:col>86</xdr:col>
      <xdr:colOff>25400</xdr:colOff>
      <xdr:row>41</xdr:row>
      <xdr:rowOff>23949</xdr:rowOff>
    </xdr:to>
    <xdr:cxnSp macro="">
      <xdr:nvCxnSpPr>
        <xdr:cNvPr id="479" name="直線コネクタ 478">
          <a:extLst>
            <a:ext uri="{FF2B5EF4-FFF2-40B4-BE49-F238E27FC236}">
              <a16:creationId xmlns:a16="http://schemas.microsoft.com/office/drawing/2014/main" id="{E92E530E-BE75-4834-BDA0-577F9D90F75E}"/>
            </a:ext>
          </a:extLst>
        </xdr:cNvPr>
        <xdr:cNvCxnSpPr/>
      </xdr:nvCxnSpPr>
      <xdr:spPr>
        <a:xfrm>
          <a:off x="14287500" y="689718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480" name="【一般廃棄物処理施設】&#10;有形固定資産減価償却率最大値テキスト">
          <a:extLst>
            <a:ext uri="{FF2B5EF4-FFF2-40B4-BE49-F238E27FC236}">
              <a16:creationId xmlns:a16="http://schemas.microsoft.com/office/drawing/2014/main" id="{F39D4DE2-B8DB-43C2-B5D2-198D39A5B33A}"/>
            </a:ext>
          </a:extLst>
        </xdr:cNvPr>
        <xdr:cNvSpPr txBox="1"/>
      </xdr:nvSpPr>
      <xdr:spPr>
        <a:xfrm>
          <a:off x="14414500" y="5317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481" name="直線コネクタ 480">
          <a:extLst>
            <a:ext uri="{FF2B5EF4-FFF2-40B4-BE49-F238E27FC236}">
              <a16:creationId xmlns:a16="http://schemas.microsoft.com/office/drawing/2014/main" id="{E7FDD56D-C122-4893-AA05-AE061D2F8953}"/>
            </a:ext>
          </a:extLst>
        </xdr:cNvPr>
        <xdr:cNvCxnSpPr/>
      </xdr:nvCxnSpPr>
      <xdr:spPr>
        <a:xfrm>
          <a:off x="14287500" y="55348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145885</xdr:rowOff>
    </xdr:from>
    <xdr:ext cx="405111" cy="259045"/>
    <xdr:sp macro="" textlink="">
      <xdr:nvSpPr>
        <xdr:cNvPr id="482" name="【一般廃棄物処理施設】&#10;有形固定資産減価償却率平均値テキスト">
          <a:extLst>
            <a:ext uri="{FF2B5EF4-FFF2-40B4-BE49-F238E27FC236}">
              <a16:creationId xmlns:a16="http://schemas.microsoft.com/office/drawing/2014/main" id="{D16E8BCC-AAAE-4A7A-A1D6-B3D7249B5992}"/>
            </a:ext>
          </a:extLst>
        </xdr:cNvPr>
        <xdr:cNvSpPr txBox="1"/>
      </xdr:nvSpPr>
      <xdr:spPr>
        <a:xfrm>
          <a:off x="14414500" y="61809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167458</xdr:rowOff>
    </xdr:from>
    <xdr:to>
      <xdr:col>85</xdr:col>
      <xdr:colOff>177800</xdr:colOff>
      <xdr:row>37</xdr:row>
      <xdr:rowOff>97608</xdr:rowOff>
    </xdr:to>
    <xdr:sp macro="" textlink="">
      <xdr:nvSpPr>
        <xdr:cNvPr id="483" name="フローチャート: 判断 482">
          <a:extLst>
            <a:ext uri="{FF2B5EF4-FFF2-40B4-BE49-F238E27FC236}">
              <a16:creationId xmlns:a16="http://schemas.microsoft.com/office/drawing/2014/main" id="{3C7B805F-4D07-4B97-B496-F041052477CE}"/>
            </a:ext>
          </a:extLst>
        </xdr:cNvPr>
        <xdr:cNvSpPr/>
      </xdr:nvSpPr>
      <xdr:spPr>
        <a:xfrm>
          <a:off x="14325600" y="6202498"/>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22134</xdr:rowOff>
    </xdr:from>
    <xdr:to>
      <xdr:col>81</xdr:col>
      <xdr:colOff>101600</xdr:colOff>
      <xdr:row>37</xdr:row>
      <xdr:rowOff>123734</xdr:rowOff>
    </xdr:to>
    <xdr:sp macro="" textlink="">
      <xdr:nvSpPr>
        <xdr:cNvPr id="484" name="フローチャート: 判断 483">
          <a:extLst>
            <a:ext uri="{FF2B5EF4-FFF2-40B4-BE49-F238E27FC236}">
              <a16:creationId xmlns:a16="http://schemas.microsoft.com/office/drawing/2014/main" id="{AEBBB807-88D3-4119-AB0B-DC2145AFD126}"/>
            </a:ext>
          </a:extLst>
        </xdr:cNvPr>
        <xdr:cNvSpPr/>
      </xdr:nvSpPr>
      <xdr:spPr>
        <a:xfrm>
          <a:off x="13578840" y="6224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30299</xdr:rowOff>
    </xdr:from>
    <xdr:to>
      <xdr:col>76</xdr:col>
      <xdr:colOff>165100</xdr:colOff>
      <xdr:row>37</xdr:row>
      <xdr:rowOff>131899</xdr:rowOff>
    </xdr:to>
    <xdr:sp macro="" textlink="">
      <xdr:nvSpPr>
        <xdr:cNvPr id="485" name="フローチャート: 判断 484">
          <a:extLst>
            <a:ext uri="{FF2B5EF4-FFF2-40B4-BE49-F238E27FC236}">
              <a16:creationId xmlns:a16="http://schemas.microsoft.com/office/drawing/2014/main" id="{906E44B8-16D8-459F-8C10-FB06D47F6A6B}"/>
            </a:ext>
          </a:extLst>
        </xdr:cNvPr>
        <xdr:cNvSpPr/>
      </xdr:nvSpPr>
      <xdr:spPr>
        <a:xfrm>
          <a:off x="12804140" y="6232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160927</xdr:rowOff>
    </xdr:from>
    <xdr:to>
      <xdr:col>72</xdr:col>
      <xdr:colOff>38100</xdr:colOff>
      <xdr:row>37</xdr:row>
      <xdr:rowOff>91077</xdr:rowOff>
    </xdr:to>
    <xdr:sp macro="" textlink="">
      <xdr:nvSpPr>
        <xdr:cNvPr id="486" name="フローチャート: 判断 485">
          <a:extLst>
            <a:ext uri="{FF2B5EF4-FFF2-40B4-BE49-F238E27FC236}">
              <a16:creationId xmlns:a16="http://schemas.microsoft.com/office/drawing/2014/main" id="{8DFAA692-FE35-427A-B42C-15028E2DA67C}"/>
            </a:ext>
          </a:extLst>
        </xdr:cNvPr>
        <xdr:cNvSpPr/>
      </xdr:nvSpPr>
      <xdr:spPr>
        <a:xfrm>
          <a:off x="12029440" y="619596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6EB3941B-3C05-4ACA-BF0D-44E5DED9B7ED}"/>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423AD15A-A4EB-4A2C-B7F1-0299EE72BCC6}"/>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50E8B877-8DC0-4AD7-AC01-6A447B811DC3}"/>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DF3DBC24-FE37-4932-AAB0-B8237BBBF449}"/>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8A045BA6-76DE-4D95-86C9-B4D606FD4ABC}"/>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156028</xdr:rowOff>
    </xdr:from>
    <xdr:to>
      <xdr:col>85</xdr:col>
      <xdr:colOff>177800</xdr:colOff>
      <xdr:row>37</xdr:row>
      <xdr:rowOff>86178</xdr:rowOff>
    </xdr:to>
    <xdr:sp macro="" textlink="">
      <xdr:nvSpPr>
        <xdr:cNvPr id="492" name="楕円 491">
          <a:extLst>
            <a:ext uri="{FF2B5EF4-FFF2-40B4-BE49-F238E27FC236}">
              <a16:creationId xmlns:a16="http://schemas.microsoft.com/office/drawing/2014/main" id="{6D967BC2-F891-4324-AEF6-879160326E45}"/>
            </a:ext>
          </a:extLst>
        </xdr:cNvPr>
        <xdr:cNvSpPr/>
      </xdr:nvSpPr>
      <xdr:spPr>
        <a:xfrm>
          <a:off x="14325600" y="6191068"/>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7455</xdr:rowOff>
    </xdr:from>
    <xdr:ext cx="405111" cy="259045"/>
    <xdr:sp macro="" textlink="">
      <xdr:nvSpPr>
        <xdr:cNvPr id="493" name="【一般廃棄物処理施設】&#10;有形固定資産減価償却率該当値テキスト">
          <a:extLst>
            <a:ext uri="{FF2B5EF4-FFF2-40B4-BE49-F238E27FC236}">
              <a16:creationId xmlns:a16="http://schemas.microsoft.com/office/drawing/2014/main" id="{8C1B4F09-D5D8-4C2C-A163-D7432DEA5AF2}"/>
            </a:ext>
          </a:extLst>
        </xdr:cNvPr>
        <xdr:cNvSpPr txBox="1"/>
      </xdr:nvSpPr>
      <xdr:spPr>
        <a:xfrm>
          <a:off x="14414500" y="6042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110308</xdr:rowOff>
    </xdr:from>
    <xdr:to>
      <xdr:col>81</xdr:col>
      <xdr:colOff>101600</xdr:colOff>
      <xdr:row>38</xdr:row>
      <xdr:rowOff>40458</xdr:rowOff>
    </xdr:to>
    <xdr:sp macro="" textlink="">
      <xdr:nvSpPr>
        <xdr:cNvPr id="494" name="楕円 493">
          <a:extLst>
            <a:ext uri="{FF2B5EF4-FFF2-40B4-BE49-F238E27FC236}">
              <a16:creationId xmlns:a16="http://schemas.microsoft.com/office/drawing/2014/main" id="{C7ABD0B9-06A5-48F0-A2D1-4A0A84F86AFD}"/>
            </a:ext>
          </a:extLst>
        </xdr:cNvPr>
        <xdr:cNvSpPr/>
      </xdr:nvSpPr>
      <xdr:spPr>
        <a:xfrm>
          <a:off x="13578840" y="631298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35378</xdr:rowOff>
    </xdr:from>
    <xdr:to>
      <xdr:col>85</xdr:col>
      <xdr:colOff>127000</xdr:colOff>
      <xdr:row>37</xdr:row>
      <xdr:rowOff>161109</xdr:rowOff>
    </xdr:to>
    <xdr:cxnSp macro="">
      <xdr:nvCxnSpPr>
        <xdr:cNvPr id="495" name="直線コネクタ 494">
          <a:extLst>
            <a:ext uri="{FF2B5EF4-FFF2-40B4-BE49-F238E27FC236}">
              <a16:creationId xmlns:a16="http://schemas.microsoft.com/office/drawing/2014/main" id="{4D06875A-01A6-4E12-A49B-825278A3855D}"/>
            </a:ext>
          </a:extLst>
        </xdr:cNvPr>
        <xdr:cNvCxnSpPr/>
      </xdr:nvCxnSpPr>
      <xdr:spPr>
        <a:xfrm flipV="1">
          <a:off x="13629640" y="6238058"/>
          <a:ext cx="746760" cy="12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121739</xdr:rowOff>
    </xdr:from>
    <xdr:to>
      <xdr:col>76</xdr:col>
      <xdr:colOff>165100</xdr:colOff>
      <xdr:row>38</xdr:row>
      <xdr:rowOff>51888</xdr:rowOff>
    </xdr:to>
    <xdr:sp macro="" textlink="">
      <xdr:nvSpPr>
        <xdr:cNvPr id="496" name="楕円 495">
          <a:extLst>
            <a:ext uri="{FF2B5EF4-FFF2-40B4-BE49-F238E27FC236}">
              <a16:creationId xmlns:a16="http://schemas.microsoft.com/office/drawing/2014/main" id="{248B4971-1D3B-460D-BA3D-4CB634323630}"/>
            </a:ext>
          </a:extLst>
        </xdr:cNvPr>
        <xdr:cNvSpPr/>
      </xdr:nvSpPr>
      <xdr:spPr>
        <a:xfrm>
          <a:off x="12804140" y="6324419"/>
          <a:ext cx="101600" cy="9778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161109</xdr:rowOff>
    </xdr:from>
    <xdr:to>
      <xdr:col>81</xdr:col>
      <xdr:colOff>50800</xdr:colOff>
      <xdr:row>38</xdr:row>
      <xdr:rowOff>1088</xdr:rowOff>
    </xdr:to>
    <xdr:cxnSp macro="">
      <xdr:nvCxnSpPr>
        <xdr:cNvPr id="497" name="直線コネクタ 496">
          <a:extLst>
            <a:ext uri="{FF2B5EF4-FFF2-40B4-BE49-F238E27FC236}">
              <a16:creationId xmlns:a16="http://schemas.microsoft.com/office/drawing/2014/main" id="{7969E63A-54B4-4E65-A102-8B49EC7CC0E7}"/>
            </a:ext>
          </a:extLst>
        </xdr:cNvPr>
        <xdr:cNvCxnSpPr/>
      </xdr:nvCxnSpPr>
      <xdr:spPr>
        <a:xfrm flipV="1">
          <a:off x="12854940" y="6363789"/>
          <a:ext cx="7747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98878</xdr:rowOff>
    </xdr:from>
    <xdr:to>
      <xdr:col>72</xdr:col>
      <xdr:colOff>38100</xdr:colOff>
      <xdr:row>36</xdr:row>
      <xdr:rowOff>29028</xdr:rowOff>
    </xdr:to>
    <xdr:sp macro="" textlink="">
      <xdr:nvSpPr>
        <xdr:cNvPr id="498" name="楕円 497">
          <a:extLst>
            <a:ext uri="{FF2B5EF4-FFF2-40B4-BE49-F238E27FC236}">
              <a16:creationId xmlns:a16="http://schemas.microsoft.com/office/drawing/2014/main" id="{BFB0D4D7-5498-412B-913E-AF55D8FA0466}"/>
            </a:ext>
          </a:extLst>
        </xdr:cNvPr>
        <xdr:cNvSpPr/>
      </xdr:nvSpPr>
      <xdr:spPr>
        <a:xfrm>
          <a:off x="12029440" y="596627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149678</xdr:rowOff>
    </xdr:from>
    <xdr:to>
      <xdr:col>76</xdr:col>
      <xdr:colOff>114300</xdr:colOff>
      <xdr:row>38</xdr:row>
      <xdr:rowOff>1088</xdr:rowOff>
    </xdr:to>
    <xdr:cxnSp macro="">
      <xdr:nvCxnSpPr>
        <xdr:cNvPr id="499" name="直線コネクタ 498">
          <a:extLst>
            <a:ext uri="{FF2B5EF4-FFF2-40B4-BE49-F238E27FC236}">
              <a16:creationId xmlns:a16="http://schemas.microsoft.com/office/drawing/2014/main" id="{6A8CACB9-7044-476F-97E3-83E31F6D4DC4}"/>
            </a:ext>
          </a:extLst>
        </xdr:cNvPr>
        <xdr:cNvCxnSpPr/>
      </xdr:nvCxnSpPr>
      <xdr:spPr>
        <a:xfrm>
          <a:off x="12072620" y="6017078"/>
          <a:ext cx="782320" cy="354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140261</xdr:rowOff>
    </xdr:from>
    <xdr:ext cx="405111" cy="259045"/>
    <xdr:sp macro="" textlink="">
      <xdr:nvSpPr>
        <xdr:cNvPr id="500" name="n_1aveValue【一般廃棄物処理施設】&#10;有形固定資産減価償却率">
          <a:extLst>
            <a:ext uri="{FF2B5EF4-FFF2-40B4-BE49-F238E27FC236}">
              <a16:creationId xmlns:a16="http://schemas.microsoft.com/office/drawing/2014/main" id="{1B563BDC-16E4-41E6-9042-8F5B2B46A8E7}"/>
            </a:ext>
          </a:extLst>
        </xdr:cNvPr>
        <xdr:cNvSpPr txBox="1"/>
      </xdr:nvSpPr>
      <xdr:spPr>
        <a:xfrm>
          <a:off x="13437244" y="6007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148426</xdr:rowOff>
    </xdr:from>
    <xdr:ext cx="405111" cy="259045"/>
    <xdr:sp macro="" textlink="">
      <xdr:nvSpPr>
        <xdr:cNvPr id="501" name="n_2aveValue【一般廃棄物処理施設】&#10;有形固定資産減価償却率">
          <a:extLst>
            <a:ext uri="{FF2B5EF4-FFF2-40B4-BE49-F238E27FC236}">
              <a16:creationId xmlns:a16="http://schemas.microsoft.com/office/drawing/2014/main" id="{94CF80DA-9D26-4F6F-A7FF-D9824DEF1D43}"/>
            </a:ext>
          </a:extLst>
        </xdr:cNvPr>
        <xdr:cNvSpPr txBox="1"/>
      </xdr:nvSpPr>
      <xdr:spPr>
        <a:xfrm>
          <a:off x="12675244" y="6015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82204</xdr:rowOff>
    </xdr:from>
    <xdr:ext cx="405111" cy="259045"/>
    <xdr:sp macro="" textlink="">
      <xdr:nvSpPr>
        <xdr:cNvPr id="502" name="n_3aveValue【一般廃棄物処理施設】&#10;有形固定資産減価償却率">
          <a:extLst>
            <a:ext uri="{FF2B5EF4-FFF2-40B4-BE49-F238E27FC236}">
              <a16:creationId xmlns:a16="http://schemas.microsoft.com/office/drawing/2014/main" id="{7404EF1F-7521-4EDE-9685-48D00E6555A5}"/>
            </a:ext>
          </a:extLst>
        </xdr:cNvPr>
        <xdr:cNvSpPr txBox="1"/>
      </xdr:nvSpPr>
      <xdr:spPr>
        <a:xfrm>
          <a:off x="11900544" y="6284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31586</xdr:rowOff>
    </xdr:from>
    <xdr:ext cx="405111" cy="259045"/>
    <xdr:sp macro="" textlink="">
      <xdr:nvSpPr>
        <xdr:cNvPr id="503" name="n_1mainValue【一般廃棄物処理施設】&#10;有形固定資産減価償却率">
          <a:extLst>
            <a:ext uri="{FF2B5EF4-FFF2-40B4-BE49-F238E27FC236}">
              <a16:creationId xmlns:a16="http://schemas.microsoft.com/office/drawing/2014/main" id="{EEE35152-CA77-4254-BDD5-6E461CF8807C}"/>
            </a:ext>
          </a:extLst>
        </xdr:cNvPr>
        <xdr:cNvSpPr txBox="1"/>
      </xdr:nvSpPr>
      <xdr:spPr>
        <a:xfrm>
          <a:off x="13437244" y="6401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43015</xdr:rowOff>
    </xdr:from>
    <xdr:ext cx="405111" cy="259045"/>
    <xdr:sp macro="" textlink="">
      <xdr:nvSpPr>
        <xdr:cNvPr id="504" name="n_2mainValue【一般廃棄物処理施設】&#10;有形固定資産減価償却率">
          <a:extLst>
            <a:ext uri="{FF2B5EF4-FFF2-40B4-BE49-F238E27FC236}">
              <a16:creationId xmlns:a16="http://schemas.microsoft.com/office/drawing/2014/main" id="{C1017F15-5451-4ED1-AD71-FABE0C842AB7}"/>
            </a:ext>
          </a:extLst>
        </xdr:cNvPr>
        <xdr:cNvSpPr txBox="1"/>
      </xdr:nvSpPr>
      <xdr:spPr>
        <a:xfrm>
          <a:off x="12675244" y="6413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45555</xdr:rowOff>
    </xdr:from>
    <xdr:ext cx="405111" cy="259045"/>
    <xdr:sp macro="" textlink="">
      <xdr:nvSpPr>
        <xdr:cNvPr id="505" name="n_3mainValue【一般廃棄物処理施設】&#10;有形固定資産減価償却率">
          <a:extLst>
            <a:ext uri="{FF2B5EF4-FFF2-40B4-BE49-F238E27FC236}">
              <a16:creationId xmlns:a16="http://schemas.microsoft.com/office/drawing/2014/main" id="{0C9D975C-9C7F-4EB3-AE00-B101013C1C37}"/>
            </a:ext>
          </a:extLst>
        </xdr:cNvPr>
        <xdr:cNvSpPr txBox="1"/>
      </xdr:nvSpPr>
      <xdr:spPr>
        <a:xfrm>
          <a:off x="11900544" y="5745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6" name="正方形/長方形 505">
          <a:extLst>
            <a:ext uri="{FF2B5EF4-FFF2-40B4-BE49-F238E27FC236}">
              <a16:creationId xmlns:a16="http://schemas.microsoft.com/office/drawing/2014/main" id="{CF20067C-6920-4E68-BEF5-9F5685D2BBBF}"/>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7" name="正方形/長方形 506">
          <a:extLst>
            <a:ext uri="{FF2B5EF4-FFF2-40B4-BE49-F238E27FC236}">
              <a16:creationId xmlns:a16="http://schemas.microsoft.com/office/drawing/2014/main" id="{F8D624A7-9508-408A-A392-16003BDAFB6C}"/>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8" name="正方形/長方形 507">
          <a:extLst>
            <a:ext uri="{FF2B5EF4-FFF2-40B4-BE49-F238E27FC236}">
              <a16:creationId xmlns:a16="http://schemas.microsoft.com/office/drawing/2014/main" id="{6B644A01-364F-4EA0-A613-BCCC0AC0A58D}"/>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9" name="正方形/長方形 508">
          <a:extLst>
            <a:ext uri="{FF2B5EF4-FFF2-40B4-BE49-F238E27FC236}">
              <a16:creationId xmlns:a16="http://schemas.microsoft.com/office/drawing/2014/main" id="{7630CC6B-B993-44A9-A4C4-253748947E14}"/>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10" name="正方形/長方形 509">
          <a:extLst>
            <a:ext uri="{FF2B5EF4-FFF2-40B4-BE49-F238E27FC236}">
              <a16:creationId xmlns:a16="http://schemas.microsoft.com/office/drawing/2014/main" id="{FEC4FD1E-7A39-4A92-8420-1D5708D2C30B}"/>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1" name="正方形/長方形 510">
          <a:extLst>
            <a:ext uri="{FF2B5EF4-FFF2-40B4-BE49-F238E27FC236}">
              <a16:creationId xmlns:a16="http://schemas.microsoft.com/office/drawing/2014/main" id="{DF513BAC-F32C-4C8D-8247-E3E7B31A0492}"/>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2" name="正方形/長方形 511">
          <a:extLst>
            <a:ext uri="{FF2B5EF4-FFF2-40B4-BE49-F238E27FC236}">
              <a16:creationId xmlns:a16="http://schemas.microsoft.com/office/drawing/2014/main" id="{B41A598A-33AC-4000-B9C3-C947F3E7BCC7}"/>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3" name="正方形/長方形 512">
          <a:extLst>
            <a:ext uri="{FF2B5EF4-FFF2-40B4-BE49-F238E27FC236}">
              <a16:creationId xmlns:a16="http://schemas.microsoft.com/office/drawing/2014/main" id="{DD6CF216-3846-4AEE-A73E-FFBA56A299E0}"/>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4" name="テキスト ボックス 513">
          <a:extLst>
            <a:ext uri="{FF2B5EF4-FFF2-40B4-BE49-F238E27FC236}">
              <a16:creationId xmlns:a16="http://schemas.microsoft.com/office/drawing/2014/main" id="{CBD55A98-C597-485F-9E85-2B81EBD7745D}"/>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5" name="直線コネクタ 514">
          <a:extLst>
            <a:ext uri="{FF2B5EF4-FFF2-40B4-BE49-F238E27FC236}">
              <a16:creationId xmlns:a16="http://schemas.microsoft.com/office/drawing/2014/main" id="{C6A95940-04F9-4085-B58E-80F36EB691E6}"/>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516" name="直線コネクタ 515">
          <a:extLst>
            <a:ext uri="{FF2B5EF4-FFF2-40B4-BE49-F238E27FC236}">
              <a16:creationId xmlns:a16="http://schemas.microsoft.com/office/drawing/2014/main" id="{6532ADCF-3E9A-4D83-A061-A059C777B218}"/>
            </a:ext>
          </a:extLst>
        </xdr:cNvPr>
        <xdr:cNvCxnSpPr/>
      </xdr:nvCxnSpPr>
      <xdr:spPr>
        <a:xfrm>
          <a:off x="16093440" y="68922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517" name="テキスト ボックス 516">
          <a:extLst>
            <a:ext uri="{FF2B5EF4-FFF2-40B4-BE49-F238E27FC236}">
              <a16:creationId xmlns:a16="http://schemas.microsoft.com/office/drawing/2014/main" id="{B92028D3-F235-4565-91B5-EB4B01807BA9}"/>
            </a:ext>
          </a:extLst>
        </xdr:cNvPr>
        <xdr:cNvSpPr txBox="1"/>
      </xdr:nvSpPr>
      <xdr:spPr>
        <a:xfrm>
          <a:off x="15890374" y="67538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18" name="直線コネクタ 517">
          <a:extLst>
            <a:ext uri="{FF2B5EF4-FFF2-40B4-BE49-F238E27FC236}">
              <a16:creationId xmlns:a16="http://schemas.microsoft.com/office/drawing/2014/main" id="{66A4AF7E-1E4E-4970-A76B-7C77F27AA09C}"/>
            </a:ext>
          </a:extLst>
        </xdr:cNvPr>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19" name="テキスト ボックス 518">
          <a:extLst>
            <a:ext uri="{FF2B5EF4-FFF2-40B4-BE49-F238E27FC236}">
              <a16:creationId xmlns:a16="http://schemas.microsoft.com/office/drawing/2014/main" id="{0B6B3E43-8AAF-4137-A6E0-3394D8E91124}"/>
            </a:ext>
          </a:extLst>
        </xdr:cNvPr>
        <xdr:cNvSpPr txBox="1"/>
      </xdr:nvSpPr>
      <xdr:spPr>
        <a:xfrm>
          <a:off x="15589461" y="6197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520" name="直線コネクタ 519">
          <a:extLst>
            <a:ext uri="{FF2B5EF4-FFF2-40B4-BE49-F238E27FC236}">
              <a16:creationId xmlns:a16="http://schemas.microsoft.com/office/drawing/2014/main" id="{A2BB7EDA-24C0-445F-AA9D-ACFADFBF6A6B}"/>
            </a:ext>
          </a:extLst>
        </xdr:cNvPr>
        <xdr:cNvCxnSpPr/>
      </xdr:nvCxnSpPr>
      <xdr:spPr>
        <a:xfrm>
          <a:off x="16093440" y="5775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521" name="テキスト ボックス 520">
          <a:extLst>
            <a:ext uri="{FF2B5EF4-FFF2-40B4-BE49-F238E27FC236}">
              <a16:creationId xmlns:a16="http://schemas.microsoft.com/office/drawing/2014/main" id="{69FC173A-A6E4-483C-8D2D-25DAB2822E6F}"/>
            </a:ext>
          </a:extLst>
        </xdr:cNvPr>
        <xdr:cNvSpPr txBox="1"/>
      </xdr:nvSpPr>
      <xdr:spPr>
        <a:xfrm>
          <a:off x="15589461" y="56375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2" name="直線コネクタ 521">
          <a:extLst>
            <a:ext uri="{FF2B5EF4-FFF2-40B4-BE49-F238E27FC236}">
              <a16:creationId xmlns:a16="http://schemas.microsoft.com/office/drawing/2014/main" id="{9CFFE1D3-D7CB-4AAD-B128-B9372BDA12CC}"/>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23" name="テキスト ボックス 522">
          <a:extLst>
            <a:ext uri="{FF2B5EF4-FFF2-40B4-BE49-F238E27FC236}">
              <a16:creationId xmlns:a16="http://schemas.microsoft.com/office/drawing/2014/main" id="{D4A79395-9362-4AFE-BE2B-3508E6C67B8A}"/>
            </a:ext>
          </a:extLst>
        </xdr:cNvPr>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4" name="【一般廃棄物処理施設】&#10;一人当たり有形固定資産（償却資産）額グラフ枠">
          <a:extLst>
            <a:ext uri="{FF2B5EF4-FFF2-40B4-BE49-F238E27FC236}">
              <a16:creationId xmlns:a16="http://schemas.microsoft.com/office/drawing/2014/main" id="{234EBED0-E439-4624-81DA-B3BADF965EE6}"/>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79446</xdr:rowOff>
    </xdr:from>
    <xdr:to>
      <xdr:col>116</xdr:col>
      <xdr:colOff>62864</xdr:colOff>
      <xdr:row>41</xdr:row>
      <xdr:rowOff>10763</xdr:rowOff>
    </xdr:to>
    <xdr:cxnSp macro="">
      <xdr:nvCxnSpPr>
        <xdr:cNvPr id="525" name="直線コネクタ 524">
          <a:extLst>
            <a:ext uri="{FF2B5EF4-FFF2-40B4-BE49-F238E27FC236}">
              <a16:creationId xmlns:a16="http://schemas.microsoft.com/office/drawing/2014/main" id="{50C0A428-3127-4A2B-9669-2257EFC76D88}"/>
            </a:ext>
          </a:extLst>
        </xdr:cNvPr>
        <xdr:cNvCxnSpPr/>
      </xdr:nvCxnSpPr>
      <xdr:spPr>
        <a:xfrm flipV="1">
          <a:off x="19509104" y="5611566"/>
          <a:ext cx="0" cy="1272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14590</xdr:rowOff>
    </xdr:from>
    <xdr:ext cx="469744" cy="259045"/>
    <xdr:sp macro="" textlink="">
      <xdr:nvSpPr>
        <xdr:cNvPr id="526" name="【一般廃棄物処理施設】&#10;一人当たり有形固定資産（償却資産）額最小値テキスト">
          <a:extLst>
            <a:ext uri="{FF2B5EF4-FFF2-40B4-BE49-F238E27FC236}">
              <a16:creationId xmlns:a16="http://schemas.microsoft.com/office/drawing/2014/main" id="{55AAAA0E-81A9-4DD5-B14F-E570D19D9AF9}"/>
            </a:ext>
          </a:extLst>
        </xdr:cNvPr>
        <xdr:cNvSpPr txBox="1"/>
      </xdr:nvSpPr>
      <xdr:spPr>
        <a:xfrm>
          <a:off x="19547840" y="6887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10763</xdr:rowOff>
    </xdr:from>
    <xdr:to>
      <xdr:col>116</xdr:col>
      <xdr:colOff>152400</xdr:colOff>
      <xdr:row>41</xdr:row>
      <xdr:rowOff>10763</xdr:rowOff>
    </xdr:to>
    <xdr:cxnSp macro="">
      <xdr:nvCxnSpPr>
        <xdr:cNvPr id="527" name="直線コネクタ 526">
          <a:extLst>
            <a:ext uri="{FF2B5EF4-FFF2-40B4-BE49-F238E27FC236}">
              <a16:creationId xmlns:a16="http://schemas.microsoft.com/office/drawing/2014/main" id="{39FDC362-BC3B-4783-9C26-AF64716BF2AB}"/>
            </a:ext>
          </a:extLst>
        </xdr:cNvPr>
        <xdr:cNvCxnSpPr/>
      </xdr:nvCxnSpPr>
      <xdr:spPr>
        <a:xfrm>
          <a:off x="19443700" y="688400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26123</xdr:rowOff>
    </xdr:from>
    <xdr:ext cx="599010" cy="259045"/>
    <xdr:sp macro="" textlink="">
      <xdr:nvSpPr>
        <xdr:cNvPr id="528" name="【一般廃棄物処理施設】&#10;一人当たり有形固定資産（償却資産）額最大値テキスト">
          <a:extLst>
            <a:ext uri="{FF2B5EF4-FFF2-40B4-BE49-F238E27FC236}">
              <a16:creationId xmlns:a16="http://schemas.microsoft.com/office/drawing/2014/main" id="{7FFE11FF-3082-498E-A13A-8536CFCFC392}"/>
            </a:ext>
          </a:extLst>
        </xdr:cNvPr>
        <xdr:cNvSpPr txBox="1"/>
      </xdr:nvSpPr>
      <xdr:spPr>
        <a:xfrm>
          <a:off x="19547840" y="5390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79446</xdr:rowOff>
    </xdr:from>
    <xdr:to>
      <xdr:col>116</xdr:col>
      <xdr:colOff>152400</xdr:colOff>
      <xdr:row>33</xdr:row>
      <xdr:rowOff>79446</xdr:rowOff>
    </xdr:to>
    <xdr:cxnSp macro="">
      <xdr:nvCxnSpPr>
        <xdr:cNvPr id="529" name="直線コネクタ 528">
          <a:extLst>
            <a:ext uri="{FF2B5EF4-FFF2-40B4-BE49-F238E27FC236}">
              <a16:creationId xmlns:a16="http://schemas.microsoft.com/office/drawing/2014/main" id="{8EF60DF7-2BB9-4124-90BD-B307785FC7EE}"/>
            </a:ext>
          </a:extLst>
        </xdr:cNvPr>
        <xdr:cNvCxnSpPr/>
      </xdr:nvCxnSpPr>
      <xdr:spPr>
        <a:xfrm>
          <a:off x="19443700" y="561156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160052</xdr:rowOff>
    </xdr:from>
    <xdr:ext cx="534377" cy="259045"/>
    <xdr:sp macro="" textlink="">
      <xdr:nvSpPr>
        <xdr:cNvPr id="530" name="【一般廃棄物処理施設】&#10;一人当たり有形固定資産（償却資産）額平均値テキスト">
          <a:extLst>
            <a:ext uri="{FF2B5EF4-FFF2-40B4-BE49-F238E27FC236}">
              <a16:creationId xmlns:a16="http://schemas.microsoft.com/office/drawing/2014/main" id="{08638AE0-E3ED-4215-B3A7-36B0265B7398}"/>
            </a:ext>
          </a:extLst>
        </xdr:cNvPr>
        <xdr:cNvSpPr txBox="1"/>
      </xdr:nvSpPr>
      <xdr:spPr>
        <a:xfrm>
          <a:off x="19547840" y="63627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10175</xdr:rowOff>
    </xdr:from>
    <xdr:to>
      <xdr:col>116</xdr:col>
      <xdr:colOff>114300</xdr:colOff>
      <xdr:row>38</xdr:row>
      <xdr:rowOff>111775</xdr:rowOff>
    </xdr:to>
    <xdr:sp macro="" textlink="">
      <xdr:nvSpPr>
        <xdr:cNvPr id="531" name="フローチャート: 判断 530">
          <a:extLst>
            <a:ext uri="{FF2B5EF4-FFF2-40B4-BE49-F238E27FC236}">
              <a16:creationId xmlns:a16="http://schemas.microsoft.com/office/drawing/2014/main" id="{6A062137-C282-4696-A896-C1B3ABB2BE5B}"/>
            </a:ext>
          </a:extLst>
        </xdr:cNvPr>
        <xdr:cNvSpPr/>
      </xdr:nvSpPr>
      <xdr:spPr>
        <a:xfrm>
          <a:off x="19458940" y="638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31772</xdr:rowOff>
    </xdr:from>
    <xdr:to>
      <xdr:col>112</xdr:col>
      <xdr:colOff>38100</xdr:colOff>
      <xdr:row>38</xdr:row>
      <xdr:rowOff>133372</xdr:rowOff>
    </xdr:to>
    <xdr:sp macro="" textlink="">
      <xdr:nvSpPr>
        <xdr:cNvPr id="532" name="フローチャート: 判断 531">
          <a:extLst>
            <a:ext uri="{FF2B5EF4-FFF2-40B4-BE49-F238E27FC236}">
              <a16:creationId xmlns:a16="http://schemas.microsoft.com/office/drawing/2014/main" id="{0B9BFF57-EB51-4EBD-93FC-B62E289D5AB9}"/>
            </a:ext>
          </a:extLst>
        </xdr:cNvPr>
        <xdr:cNvSpPr/>
      </xdr:nvSpPr>
      <xdr:spPr>
        <a:xfrm>
          <a:off x="18735040" y="640209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47385</xdr:rowOff>
    </xdr:from>
    <xdr:to>
      <xdr:col>107</xdr:col>
      <xdr:colOff>101600</xdr:colOff>
      <xdr:row>38</xdr:row>
      <xdr:rowOff>148985</xdr:rowOff>
    </xdr:to>
    <xdr:sp macro="" textlink="">
      <xdr:nvSpPr>
        <xdr:cNvPr id="533" name="フローチャート: 判断 532">
          <a:extLst>
            <a:ext uri="{FF2B5EF4-FFF2-40B4-BE49-F238E27FC236}">
              <a16:creationId xmlns:a16="http://schemas.microsoft.com/office/drawing/2014/main" id="{75D671A9-8978-455B-81A1-9B5BC2B318A2}"/>
            </a:ext>
          </a:extLst>
        </xdr:cNvPr>
        <xdr:cNvSpPr/>
      </xdr:nvSpPr>
      <xdr:spPr>
        <a:xfrm>
          <a:off x="17937480" y="641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125978</xdr:rowOff>
    </xdr:from>
    <xdr:to>
      <xdr:col>102</xdr:col>
      <xdr:colOff>165100</xdr:colOff>
      <xdr:row>39</xdr:row>
      <xdr:rowOff>56128</xdr:rowOff>
    </xdr:to>
    <xdr:sp macro="" textlink="">
      <xdr:nvSpPr>
        <xdr:cNvPr id="534" name="フローチャート: 判断 533">
          <a:extLst>
            <a:ext uri="{FF2B5EF4-FFF2-40B4-BE49-F238E27FC236}">
              <a16:creationId xmlns:a16="http://schemas.microsoft.com/office/drawing/2014/main" id="{17AB15DE-7985-4C6D-BCBE-EB01DD02C435}"/>
            </a:ext>
          </a:extLst>
        </xdr:cNvPr>
        <xdr:cNvSpPr/>
      </xdr:nvSpPr>
      <xdr:spPr>
        <a:xfrm>
          <a:off x="17162780" y="649629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2A0A3AE2-F561-447A-B8E0-740CE4272567}"/>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id="{F59409CF-963F-4099-AABC-4BF1FA672DE3}"/>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7" name="テキスト ボックス 536">
          <a:extLst>
            <a:ext uri="{FF2B5EF4-FFF2-40B4-BE49-F238E27FC236}">
              <a16:creationId xmlns:a16="http://schemas.microsoft.com/office/drawing/2014/main" id="{84F8AA8E-12CB-4771-A214-8829B50937B7}"/>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8" name="テキスト ボックス 537">
          <a:extLst>
            <a:ext uri="{FF2B5EF4-FFF2-40B4-BE49-F238E27FC236}">
              <a16:creationId xmlns:a16="http://schemas.microsoft.com/office/drawing/2014/main" id="{52F090DD-A5F9-4570-985C-6B909F620394}"/>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9" name="テキスト ボックス 538">
          <a:extLst>
            <a:ext uri="{FF2B5EF4-FFF2-40B4-BE49-F238E27FC236}">
              <a16:creationId xmlns:a16="http://schemas.microsoft.com/office/drawing/2014/main" id="{93F534C2-8B16-4C1A-8775-8D7A5C72A9EC}"/>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155765</xdr:rowOff>
    </xdr:from>
    <xdr:to>
      <xdr:col>116</xdr:col>
      <xdr:colOff>114300</xdr:colOff>
      <xdr:row>36</xdr:row>
      <xdr:rowOff>85915</xdr:rowOff>
    </xdr:to>
    <xdr:sp macro="" textlink="">
      <xdr:nvSpPr>
        <xdr:cNvPr id="540" name="楕円 539">
          <a:extLst>
            <a:ext uri="{FF2B5EF4-FFF2-40B4-BE49-F238E27FC236}">
              <a16:creationId xmlns:a16="http://schemas.microsoft.com/office/drawing/2014/main" id="{FBF8BC32-8901-4D86-9947-D2BA523F674B}"/>
            </a:ext>
          </a:extLst>
        </xdr:cNvPr>
        <xdr:cNvSpPr/>
      </xdr:nvSpPr>
      <xdr:spPr>
        <a:xfrm>
          <a:off x="19458940" y="60231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7192</xdr:rowOff>
    </xdr:from>
    <xdr:ext cx="599010" cy="259045"/>
    <xdr:sp macro="" textlink="">
      <xdr:nvSpPr>
        <xdr:cNvPr id="541" name="【一般廃棄物処理施設】&#10;一人当たり有形固定資産（償却資産）額該当値テキスト">
          <a:extLst>
            <a:ext uri="{FF2B5EF4-FFF2-40B4-BE49-F238E27FC236}">
              <a16:creationId xmlns:a16="http://schemas.microsoft.com/office/drawing/2014/main" id="{A6A92645-AEA9-4F47-9683-CD3E6980E654}"/>
            </a:ext>
          </a:extLst>
        </xdr:cNvPr>
        <xdr:cNvSpPr txBox="1"/>
      </xdr:nvSpPr>
      <xdr:spPr>
        <a:xfrm>
          <a:off x="19547840" y="5874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160651</xdr:rowOff>
    </xdr:from>
    <xdr:to>
      <xdr:col>112</xdr:col>
      <xdr:colOff>38100</xdr:colOff>
      <xdr:row>35</xdr:row>
      <xdr:rowOff>90801</xdr:rowOff>
    </xdr:to>
    <xdr:sp macro="" textlink="">
      <xdr:nvSpPr>
        <xdr:cNvPr id="542" name="楕円 541">
          <a:extLst>
            <a:ext uri="{FF2B5EF4-FFF2-40B4-BE49-F238E27FC236}">
              <a16:creationId xmlns:a16="http://schemas.microsoft.com/office/drawing/2014/main" id="{18C50FEB-A70C-4B32-9459-7B644515E31B}"/>
            </a:ext>
          </a:extLst>
        </xdr:cNvPr>
        <xdr:cNvSpPr/>
      </xdr:nvSpPr>
      <xdr:spPr>
        <a:xfrm>
          <a:off x="18735040" y="586041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40001</xdr:rowOff>
    </xdr:from>
    <xdr:to>
      <xdr:col>116</xdr:col>
      <xdr:colOff>63500</xdr:colOff>
      <xdr:row>36</xdr:row>
      <xdr:rowOff>35115</xdr:rowOff>
    </xdr:to>
    <xdr:cxnSp macro="">
      <xdr:nvCxnSpPr>
        <xdr:cNvPr id="543" name="直線コネクタ 542">
          <a:extLst>
            <a:ext uri="{FF2B5EF4-FFF2-40B4-BE49-F238E27FC236}">
              <a16:creationId xmlns:a16="http://schemas.microsoft.com/office/drawing/2014/main" id="{E3167367-A5B2-4ACF-BB1C-844E935F6AA0}"/>
            </a:ext>
          </a:extLst>
        </xdr:cNvPr>
        <xdr:cNvCxnSpPr/>
      </xdr:nvCxnSpPr>
      <xdr:spPr>
        <a:xfrm>
          <a:off x="18778220" y="5907401"/>
          <a:ext cx="731520" cy="162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19051</xdr:rowOff>
    </xdr:from>
    <xdr:to>
      <xdr:col>107</xdr:col>
      <xdr:colOff>101600</xdr:colOff>
      <xdr:row>35</xdr:row>
      <xdr:rowOff>120651</xdr:rowOff>
    </xdr:to>
    <xdr:sp macro="" textlink="">
      <xdr:nvSpPr>
        <xdr:cNvPr id="544" name="楕円 543">
          <a:extLst>
            <a:ext uri="{FF2B5EF4-FFF2-40B4-BE49-F238E27FC236}">
              <a16:creationId xmlns:a16="http://schemas.microsoft.com/office/drawing/2014/main" id="{B29F5705-B54F-49E8-8A53-344F82DD7A52}"/>
            </a:ext>
          </a:extLst>
        </xdr:cNvPr>
        <xdr:cNvSpPr/>
      </xdr:nvSpPr>
      <xdr:spPr>
        <a:xfrm>
          <a:off x="17937480" y="5886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40001</xdr:rowOff>
    </xdr:from>
    <xdr:to>
      <xdr:col>111</xdr:col>
      <xdr:colOff>177800</xdr:colOff>
      <xdr:row>35</xdr:row>
      <xdr:rowOff>69851</xdr:rowOff>
    </xdr:to>
    <xdr:cxnSp macro="">
      <xdr:nvCxnSpPr>
        <xdr:cNvPr id="545" name="直線コネクタ 544">
          <a:extLst>
            <a:ext uri="{FF2B5EF4-FFF2-40B4-BE49-F238E27FC236}">
              <a16:creationId xmlns:a16="http://schemas.microsoft.com/office/drawing/2014/main" id="{D9AE9430-75C8-4CBA-BCE2-2F4E7E56AAE5}"/>
            </a:ext>
          </a:extLst>
        </xdr:cNvPr>
        <xdr:cNvCxnSpPr/>
      </xdr:nvCxnSpPr>
      <xdr:spPr>
        <a:xfrm flipV="1">
          <a:off x="17988280" y="5907401"/>
          <a:ext cx="789940" cy="29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15696</xdr:rowOff>
    </xdr:from>
    <xdr:to>
      <xdr:col>102</xdr:col>
      <xdr:colOff>165100</xdr:colOff>
      <xdr:row>37</xdr:row>
      <xdr:rowOff>117296</xdr:rowOff>
    </xdr:to>
    <xdr:sp macro="" textlink="">
      <xdr:nvSpPr>
        <xdr:cNvPr id="546" name="楕円 545">
          <a:extLst>
            <a:ext uri="{FF2B5EF4-FFF2-40B4-BE49-F238E27FC236}">
              <a16:creationId xmlns:a16="http://schemas.microsoft.com/office/drawing/2014/main" id="{D190AE3C-41C9-437B-9708-3F16E45CF87C}"/>
            </a:ext>
          </a:extLst>
        </xdr:cNvPr>
        <xdr:cNvSpPr/>
      </xdr:nvSpPr>
      <xdr:spPr>
        <a:xfrm>
          <a:off x="17162780" y="621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35</xdr:row>
      <xdr:rowOff>69851</xdr:rowOff>
    </xdr:from>
    <xdr:to>
      <xdr:col>107</xdr:col>
      <xdr:colOff>50800</xdr:colOff>
      <xdr:row>37</xdr:row>
      <xdr:rowOff>66496</xdr:rowOff>
    </xdr:to>
    <xdr:cxnSp macro="">
      <xdr:nvCxnSpPr>
        <xdr:cNvPr id="547" name="直線コネクタ 546">
          <a:extLst>
            <a:ext uri="{FF2B5EF4-FFF2-40B4-BE49-F238E27FC236}">
              <a16:creationId xmlns:a16="http://schemas.microsoft.com/office/drawing/2014/main" id="{7E4F3D09-1FE2-40CB-A7E3-FB6DDFD2AE85}"/>
            </a:ext>
          </a:extLst>
        </xdr:cNvPr>
        <xdr:cNvCxnSpPr/>
      </xdr:nvCxnSpPr>
      <xdr:spPr>
        <a:xfrm flipV="1">
          <a:off x="17213580" y="5937251"/>
          <a:ext cx="774700" cy="33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124499</xdr:rowOff>
    </xdr:from>
    <xdr:ext cx="534377" cy="259045"/>
    <xdr:sp macro="" textlink="">
      <xdr:nvSpPr>
        <xdr:cNvPr id="548" name="n_1aveValue【一般廃棄物処理施設】&#10;一人当たり有形固定資産（償却資産）額">
          <a:extLst>
            <a:ext uri="{FF2B5EF4-FFF2-40B4-BE49-F238E27FC236}">
              <a16:creationId xmlns:a16="http://schemas.microsoft.com/office/drawing/2014/main" id="{2477EB38-7CE7-4BE2-91AA-05D96A190FCC}"/>
            </a:ext>
          </a:extLst>
        </xdr:cNvPr>
        <xdr:cNvSpPr txBox="1"/>
      </xdr:nvSpPr>
      <xdr:spPr>
        <a:xfrm>
          <a:off x="18528811" y="6494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140112</xdr:rowOff>
    </xdr:from>
    <xdr:ext cx="534377" cy="259045"/>
    <xdr:sp macro="" textlink="">
      <xdr:nvSpPr>
        <xdr:cNvPr id="549" name="n_2aveValue【一般廃棄物処理施設】&#10;一人当たり有形固定資産（償却資産）額">
          <a:extLst>
            <a:ext uri="{FF2B5EF4-FFF2-40B4-BE49-F238E27FC236}">
              <a16:creationId xmlns:a16="http://schemas.microsoft.com/office/drawing/2014/main" id="{3DC92273-36B3-4907-9445-8C11DA03B1E2}"/>
            </a:ext>
          </a:extLst>
        </xdr:cNvPr>
        <xdr:cNvSpPr txBox="1"/>
      </xdr:nvSpPr>
      <xdr:spPr>
        <a:xfrm>
          <a:off x="17766811" y="6510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47255</xdr:rowOff>
    </xdr:from>
    <xdr:ext cx="534377" cy="259045"/>
    <xdr:sp macro="" textlink="">
      <xdr:nvSpPr>
        <xdr:cNvPr id="550" name="n_3aveValue【一般廃棄物処理施設】&#10;一人当たり有形固定資産（償却資産）額">
          <a:extLst>
            <a:ext uri="{FF2B5EF4-FFF2-40B4-BE49-F238E27FC236}">
              <a16:creationId xmlns:a16="http://schemas.microsoft.com/office/drawing/2014/main" id="{CEBDCB9A-AFB1-4479-B161-22B2315B3D85}"/>
            </a:ext>
          </a:extLst>
        </xdr:cNvPr>
        <xdr:cNvSpPr txBox="1"/>
      </xdr:nvSpPr>
      <xdr:spPr>
        <a:xfrm>
          <a:off x="16969251" y="6585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33</xdr:row>
      <xdr:rowOff>107328</xdr:rowOff>
    </xdr:from>
    <xdr:ext cx="599010" cy="259045"/>
    <xdr:sp macro="" textlink="">
      <xdr:nvSpPr>
        <xdr:cNvPr id="551" name="n_1mainValue【一般廃棄物処理施設】&#10;一人当たり有形固定資産（償却資産）額">
          <a:extLst>
            <a:ext uri="{FF2B5EF4-FFF2-40B4-BE49-F238E27FC236}">
              <a16:creationId xmlns:a16="http://schemas.microsoft.com/office/drawing/2014/main" id="{DA6D6926-AEA0-4D1D-901B-DEFEAE553189}"/>
            </a:ext>
          </a:extLst>
        </xdr:cNvPr>
        <xdr:cNvSpPr txBox="1"/>
      </xdr:nvSpPr>
      <xdr:spPr>
        <a:xfrm>
          <a:off x="18496495" y="5639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33</xdr:row>
      <xdr:rowOff>137178</xdr:rowOff>
    </xdr:from>
    <xdr:ext cx="599010" cy="259045"/>
    <xdr:sp macro="" textlink="">
      <xdr:nvSpPr>
        <xdr:cNvPr id="552" name="n_2mainValue【一般廃棄物処理施設】&#10;一人当たり有形固定資産（償却資産）額">
          <a:extLst>
            <a:ext uri="{FF2B5EF4-FFF2-40B4-BE49-F238E27FC236}">
              <a16:creationId xmlns:a16="http://schemas.microsoft.com/office/drawing/2014/main" id="{BF947157-9E55-42BD-A4C0-B6C76BABCC3C}"/>
            </a:ext>
          </a:extLst>
        </xdr:cNvPr>
        <xdr:cNvSpPr txBox="1"/>
      </xdr:nvSpPr>
      <xdr:spPr>
        <a:xfrm>
          <a:off x="17734495" y="5669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35</xdr:row>
      <xdr:rowOff>133823</xdr:rowOff>
    </xdr:from>
    <xdr:ext cx="599010" cy="259045"/>
    <xdr:sp macro="" textlink="">
      <xdr:nvSpPr>
        <xdr:cNvPr id="553" name="n_3mainValue【一般廃棄物処理施設】&#10;一人当たり有形固定資産（償却資産）額">
          <a:extLst>
            <a:ext uri="{FF2B5EF4-FFF2-40B4-BE49-F238E27FC236}">
              <a16:creationId xmlns:a16="http://schemas.microsoft.com/office/drawing/2014/main" id="{D855CDC9-CF33-4742-B2D3-D1B4FCC94794}"/>
            </a:ext>
          </a:extLst>
        </xdr:cNvPr>
        <xdr:cNvSpPr txBox="1"/>
      </xdr:nvSpPr>
      <xdr:spPr>
        <a:xfrm>
          <a:off x="16936935" y="6001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4" name="正方形/長方形 553">
          <a:extLst>
            <a:ext uri="{FF2B5EF4-FFF2-40B4-BE49-F238E27FC236}">
              <a16:creationId xmlns:a16="http://schemas.microsoft.com/office/drawing/2014/main" id="{9817A5E5-C9CB-494F-88C1-A5018231CEB8}"/>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5" name="正方形/長方形 554">
          <a:extLst>
            <a:ext uri="{FF2B5EF4-FFF2-40B4-BE49-F238E27FC236}">
              <a16:creationId xmlns:a16="http://schemas.microsoft.com/office/drawing/2014/main" id="{525DA02F-1A4A-4F7E-8224-6540DE6B4B29}"/>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6" name="正方形/長方形 555">
          <a:extLst>
            <a:ext uri="{FF2B5EF4-FFF2-40B4-BE49-F238E27FC236}">
              <a16:creationId xmlns:a16="http://schemas.microsoft.com/office/drawing/2014/main" id="{0511F04D-E789-4BBD-A19C-E82312E7D18A}"/>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7" name="正方形/長方形 556">
          <a:extLst>
            <a:ext uri="{FF2B5EF4-FFF2-40B4-BE49-F238E27FC236}">
              <a16:creationId xmlns:a16="http://schemas.microsoft.com/office/drawing/2014/main" id="{C939FA63-0462-4FBA-BD33-01FA5B27A256}"/>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8" name="正方形/長方形 557">
          <a:extLst>
            <a:ext uri="{FF2B5EF4-FFF2-40B4-BE49-F238E27FC236}">
              <a16:creationId xmlns:a16="http://schemas.microsoft.com/office/drawing/2014/main" id="{9ED7A3C0-1554-4EF2-A8DB-0269613B0CA7}"/>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9" name="正方形/長方形 558">
          <a:extLst>
            <a:ext uri="{FF2B5EF4-FFF2-40B4-BE49-F238E27FC236}">
              <a16:creationId xmlns:a16="http://schemas.microsoft.com/office/drawing/2014/main" id="{F1B9BDCF-2EC0-4221-9DBB-6D6ED12C0AB9}"/>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0" name="正方形/長方形 559">
          <a:extLst>
            <a:ext uri="{FF2B5EF4-FFF2-40B4-BE49-F238E27FC236}">
              <a16:creationId xmlns:a16="http://schemas.microsoft.com/office/drawing/2014/main" id="{AAC2575D-2B94-447F-88BF-8B9D6C278771}"/>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1" name="正方形/長方形 560">
          <a:extLst>
            <a:ext uri="{FF2B5EF4-FFF2-40B4-BE49-F238E27FC236}">
              <a16:creationId xmlns:a16="http://schemas.microsoft.com/office/drawing/2014/main" id="{EBA93B82-B46B-44CC-93DB-76DDA9E95AD6}"/>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2" name="テキスト ボックス 561">
          <a:extLst>
            <a:ext uri="{FF2B5EF4-FFF2-40B4-BE49-F238E27FC236}">
              <a16:creationId xmlns:a16="http://schemas.microsoft.com/office/drawing/2014/main" id="{1D975497-3D26-4DB6-AA8F-B4C572BBFF5D}"/>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3" name="直線コネクタ 562">
          <a:extLst>
            <a:ext uri="{FF2B5EF4-FFF2-40B4-BE49-F238E27FC236}">
              <a16:creationId xmlns:a16="http://schemas.microsoft.com/office/drawing/2014/main" id="{05CC0A8D-1A0D-498F-AB7D-1EB87F6D1CD0}"/>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64" name="直線コネクタ 563">
          <a:extLst>
            <a:ext uri="{FF2B5EF4-FFF2-40B4-BE49-F238E27FC236}">
              <a16:creationId xmlns:a16="http://schemas.microsoft.com/office/drawing/2014/main" id="{D8D2025E-5BED-482D-A8D2-C8CBF9C0E1EF}"/>
            </a:ext>
          </a:extLst>
        </xdr:cNvPr>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65" name="テキスト ボックス 564">
          <a:extLst>
            <a:ext uri="{FF2B5EF4-FFF2-40B4-BE49-F238E27FC236}">
              <a16:creationId xmlns:a16="http://schemas.microsoft.com/office/drawing/2014/main" id="{06F901E5-DF6C-4CE8-A92A-C580B4DF5A3E}"/>
            </a:ext>
          </a:extLst>
        </xdr:cNvPr>
        <xdr:cNvSpPr txBox="1"/>
      </xdr:nvSpPr>
      <xdr:spPr>
        <a:xfrm>
          <a:off x="10666881" y="1072117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66" name="直線コネクタ 565">
          <a:extLst>
            <a:ext uri="{FF2B5EF4-FFF2-40B4-BE49-F238E27FC236}">
              <a16:creationId xmlns:a16="http://schemas.microsoft.com/office/drawing/2014/main" id="{B390B289-B465-4DA8-B9D6-6E83FAA24E97}"/>
            </a:ext>
          </a:extLst>
        </xdr:cNvPr>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67" name="テキスト ボックス 566">
          <a:extLst>
            <a:ext uri="{FF2B5EF4-FFF2-40B4-BE49-F238E27FC236}">
              <a16:creationId xmlns:a16="http://schemas.microsoft.com/office/drawing/2014/main" id="{1C511DDD-E5DA-4AF4-8984-EEAC32526172}"/>
            </a:ext>
          </a:extLst>
        </xdr:cNvPr>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68" name="直線コネクタ 567">
          <a:extLst>
            <a:ext uri="{FF2B5EF4-FFF2-40B4-BE49-F238E27FC236}">
              <a16:creationId xmlns:a16="http://schemas.microsoft.com/office/drawing/2014/main" id="{121E669F-F656-4006-9C63-639F0AD67D71}"/>
            </a:ext>
          </a:extLst>
        </xdr:cNvPr>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69" name="テキスト ボックス 568">
          <a:extLst>
            <a:ext uri="{FF2B5EF4-FFF2-40B4-BE49-F238E27FC236}">
              <a16:creationId xmlns:a16="http://schemas.microsoft.com/office/drawing/2014/main" id="{165A954B-36AC-4E2B-8C2D-6D8A678565F3}"/>
            </a:ext>
          </a:extLst>
        </xdr:cNvPr>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70" name="直線コネクタ 569">
          <a:extLst>
            <a:ext uri="{FF2B5EF4-FFF2-40B4-BE49-F238E27FC236}">
              <a16:creationId xmlns:a16="http://schemas.microsoft.com/office/drawing/2014/main" id="{AAEE2EF5-403F-4DB5-8B80-4E15D20A8A5A}"/>
            </a:ext>
          </a:extLst>
        </xdr:cNvPr>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71" name="テキスト ボックス 570">
          <a:extLst>
            <a:ext uri="{FF2B5EF4-FFF2-40B4-BE49-F238E27FC236}">
              <a16:creationId xmlns:a16="http://schemas.microsoft.com/office/drawing/2014/main" id="{2348B7F6-A285-4308-8F07-525090E17562}"/>
            </a:ext>
          </a:extLst>
        </xdr:cNvPr>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72" name="直線コネクタ 571">
          <a:extLst>
            <a:ext uri="{FF2B5EF4-FFF2-40B4-BE49-F238E27FC236}">
              <a16:creationId xmlns:a16="http://schemas.microsoft.com/office/drawing/2014/main" id="{D5B8C639-6773-4835-AC9B-571C70EB12D9}"/>
            </a:ext>
          </a:extLst>
        </xdr:cNvPr>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73" name="テキスト ボックス 572">
          <a:extLst>
            <a:ext uri="{FF2B5EF4-FFF2-40B4-BE49-F238E27FC236}">
              <a16:creationId xmlns:a16="http://schemas.microsoft.com/office/drawing/2014/main" id="{F4363C7C-C4A8-4B39-86E6-BDD83D5934B6}"/>
            </a:ext>
          </a:extLst>
        </xdr:cNvPr>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74" name="直線コネクタ 573">
          <a:extLst>
            <a:ext uri="{FF2B5EF4-FFF2-40B4-BE49-F238E27FC236}">
              <a16:creationId xmlns:a16="http://schemas.microsoft.com/office/drawing/2014/main" id="{1ED0975E-75AB-4E2B-89CB-BBB898D7AFE7}"/>
            </a:ext>
          </a:extLst>
        </xdr:cNvPr>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75" name="テキスト ボックス 574">
          <a:extLst>
            <a:ext uri="{FF2B5EF4-FFF2-40B4-BE49-F238E27FC236}">
              <a16:creationId xmlns:a16="http://schemas.microsoft.com/office/drawing/2014/main" id="{B3DB8369-F5E1-4958-B85D-E92C95D6EB14}"/>
            </a:ext>
          </a:extLst>
        </xdr:cNvPr>
        <xdr:cNvSpPr txBox="1"/>
      </xdr:nvSpPr>
      <xdr:spPr>
        <a:xfrm>
          <a:off x="1056150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6" name="直線コネクタ 575">
          <a:extLst>
            <a:ext uri="{FF2B5EF4-FFF2-40B4-BE49-F238E27FC236}">
              <a16:creationId xmlns:a16="http://schemas.microsoft.com/office/drawing/2014/main" id="{67DF79AB-F4FB-469C-B697-12A158E676C6}"/>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77" name="テキスト ボックス 576">
          <a:extLst>
            <a:ext uri="{FF2B5EF4-FFF2-40B4-BE49-F238E27FC236}">
              <a16:creationId xmlns:a16="http://schemas.microsoft.com/office/drawing/2014/main" id="{1E49B956-DA0A-4901-AEF5-DE5B8D7E3DC9}"/>
            </a:ext>
          </a:extLst>
        </xdr:cNvPr>
        <xdr:cNvSpPr txBox="1"/>
      </xdr:nvSpPr>
      <xdr:spPr>
        <a:xfrm>
          <a:off x="105615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8" name="【保健センター・保健所】&#10;有形固定資産減価償却率グラフ枠">
          <a:extLst>
            <a:ext uri="{FF2B5EF4-FFF2-40B4-BE49-F238E27FC236}">
              <a16:creationId xmlns:a16="http://schemas.microsoft.com/office/drawing/2014/main" id="{C8038AB6-356C-4DEA-944D-9783264A3EFB}"/>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86541</xdr:rowOff>
    </xdr:from>
    <xdr:to>
      <xdr:col>85</xdr:col>
      <xdr:colOff>126364</xdr:colOff>
      <xdr:row>64</xdr:row>
      <xdr:rowOff>130628</xdr:rowOff>
    </xdr:to>
    <xdr:cxnSp macro="">
      <xdr:nvCxnSpPr>
        <xdr:cNvPr id="579" name="直線コネクタ 578">
          <a:extLst>
            <a:ext uri="{FF2B5EF4-FFF2-40B4-BE49-F238E27FC236}">
              <a16:creationId xmlns:a16="http://schemas.microsoft.com/office/drawing/2014/main" id="{63DDCAD7-6234-4151-97E8-2F6B58B6EDFE}"/>
            </a:ext>
          </a:extLst>
        </xdr:cNvPr>
        <xdr:cNvCxnSpPr/>
      </xdr:nvCxnSpPr>
      <xdr:spPr>
        <a:xfrm flipV="1">
          <a:off x="14375764" y="9306741"/>
          <a:ext cx="0" cy="15528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340478" cy="259045"/>
    <xdr:sp macro="" textlink="">
      <xdr:nvSpPr>
        <xdr:cNvPr id="580" name="【保健センター・保健所】&#10;有形固定資産減価償却率最小値テキスト">
          <a:extLst>
            <a:ext uri="{FF2B5EF4-FFF2-40B4-BE49-F238E27FC236}">
              <a16:creationId xmlns:a16="http://schemas.microsoft.com/office/drawing/2014/main" id="{2E57081E-B725-4B0C-836B-869D63154584}"/>
            </a:ext>
          </a:extLst>
        </xdr:cNvPr>
        <xdr:cNvSpPr txBox="1"/>
      </xdr:nvSpPr>
      <xdr:spPr>
        <a:xfrm>
          <a:off x="14414500" y="1086341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81" name="直線コネクタ 580">
          <a:extLst>
            <a:ext uri="{FF2B5EF4-FFF2-40B4-BE49-F238E27FC236}">
              <a16:creationId xmlns:a16="http://schemas.microsoft.com/office/drawing/2014/main" id="{15611E19-8D10-4557-9DA6-A24B1857349F}"/>
            </a:ext>
          </a:extLst>
        </xdr:cNvPr>
        <xdr:cNvCxnSpPr/>
      </xdr:nvCxnSpPr>
      <xdr:spPr>
        <a:xfrm>
          <a:off x="14287500" y="108595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33218</xdr:rowOff>
    </xdr:from>
    <xdr:ext cx="405111" cy="259045"/>
    <xdr:sp macro="" textlink="">
      <xdr:nvSpPr>
        <xdr:cNvPr id="582" name="【保健センター・保健所】&#10;有形固定資産減価償却率最大値テキスト">
          <a:extLst>
            <a:ext uri="{FF2B5EF4-FFF2-40B4-BE49-F238E27FC236}">
              <a16:creationId xmlns:a16="http://schemas.microsoft.com/office/drawing/2014/main" id="{C5E7BCF2-087D-451E-BCE1-E0BAFA320D65}"/>
            </a:ext>
          </a:extLst>
        </xdr:cNvPr>
        <xdr:cNvSpPr txBox="1"/>
      </xdr:nvSpPr>
      <xdr:spPr>
        <a:xfrm>
          <a:off x="14414500" y="9085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86541</xdr:rowOff>
    </xdr:from>
    <xdr:to>
      <xdr:col>86</xdr:col>
      <xdr:colOff>25400</xdr:colOff>
      <xdr:row>55</xdr:row>
      <xdr:rowOff>86541</xdr:rowOff>
    </xdr:to>
    <xdr:cxnSp macro="">
      <xdr:nvCxnSpPr>
        <xdr:cNvPr id="583" name="直線コネクタ 582">
          <a:extLst>
            <a:ext uri="{FF2B5EF4-FFF2-40B4-BE49-F238E27FC236}">
              <a16:creationId xmlns:a16="http://schemas.microsoft.com/office/drawing/2014/main" id="{E1E3A798-33DA-40D1-8A48-8228328E7A92}"/>
            </a:ext>
          </a:extLst>
        </xdr:cNvPr>
        <xdr:cNvCxnSpPr/>
      </xdr:nvCxnSpPr>
      <xdr:spPr>
        <a:xfrm>
          <a:off x="14287500" y="930674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162758</xdr:rowOff>
    </xdr:from>
    <xdr:ext cx="405111" cy="259045"/>
    <xdr:sp macro="" textlink="">
      <xdr:nvSpPr>
        <xdr:cNvPr id="584" name="【保健センター・保健所】&#10;有形固定資産減価償却率平均値テキスト">
          <a:extLst>
            <a:ext uri="{FF2B5EF4-FFF2-40B4-BE49-F238E27FC236}">
              <a16:creationId xmlns:a16="http://schemas.microsoft.com/office/drawing/2014/main" id="{346A1F3C-D86B-45C7-8D30-C805E0736BF8}"/>
            </a:ext>
          </a:extLst>
        </xdr:cNvPr>
        <xdr:cNvSpPr txBox="1"/>
      </xdr:nvSpPr>
      <xdr:spPr>
        <a:xfrm>
          <a:off x="14414500" y="100535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12881</xdr:rowOff>
    </xdr:from>
    <xdr:to>
      <xdr:col>85</xdr:col>
      <xdr:colOff>177800</xdr:colOff>
      <xdr:row>60</xdr:row>
      <xdr:rowOff>114481</xdr:rowOff>
    </xdr:to>
    <xdr:sp macro="" textlink="">
      <xdr:nvSpPr>
        <xdr:cNvPr id="585" name="フローチャート: 判断 584">
          <a:extLst>
            <a:ext uri="{FF2B5EF4-FFF2-40B4-BE49-F238E27FC236}">
              <a16:creationId xmlns:a16="http://schemas.microsoft.com/office/drawing/2014/main" id="{6E63BEA4-9A70-4FD5-9BA8-991FF232F468}"/>
            </a:ext>
          </a:extLst>
        </xdr:cNvPr>
        <xdr:cNvSpPr/>
      </xdr:nvSpPr>
      <xdr:spPr>
        <a:xfrm>
          <a:off x="14325600" y="10071281"/>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14515</xdr:rowOff>
    </xdr:from>
    <xdr:to>
      <xdr:col>81</xdr:col>
      <xdr:colOff>101600</xdr:colOff>
      <xdr:row>60</xdr:row>
      <xdr:rowOff>116115</xdr:rowOff>
    </xdr:to>
    <xdr:sp macro="" textlink="">
      <xdr:nvSpPr>
        <xdr:cNvPr id="586" name="フローチャート: 判断 585">
          <a:extLst>
            <a:ext uri="{FF2B5EF4-FFF2-40B4-BE49-F238E27FC236}">
              <a16:creationId xmlns:a16="http://schemas.microsoft.com/office/drawing/2014/main" id="{660C9D79-D9DB-4990-B297-EB3430DA1BB9}"/>
            </a:ext>
          </a:extLst>
        </xdr:cNvPr>
        <xdr:cNvSpPr/>
      </xdr:nvSpPr>
      <xdr:spPr>
        <a:xfrm>
          <a:off x="13578840" y="1007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32476</xdr:rowOff>
    </xdr:from>
    <xdr:to>
      <xdr:col>76</xdr:col>
      <xdr:colOff>165100</xdr:colOff>
      <xdr:row>60</xdr:row>
      <xdr:rowOff>134076</xdr:rowOff>
    </xdr:to>
    <xdr:sp macro="" textlink="">
      <xdr:nvSpPr>
        <xdr:cNvPr id="587" name="フローチャート: 判断 586">
          <a:extLst>
            <a:ext uri="{FF2B5EF4-FFF2-40B4-BE49-F238E27FC236}">
              <a16:creationId xmlns:a16="http://schemas.microsoft.com/office/drawing/2014/main" id="{C59472A3-74B5-471F-9CAF-3F038DE68026}"/>
            </a:ext>
          </a:extLst>
        </xdr:cNvPr>
        <xdr:cNvSpPr/>
      </xdr:nvSpPr>
      <xdr:spPr>
        <a:xfrm>
          <a:off x="12804140" y="1009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68399</xdr:rowOff>
    </xdr:from>
    <xdr:to>
      <xdr:col>72</xdr:col>
      <xdr:colOff>38100</xdr:colOff>
      <xdr:row>60</xdr:row>
      <xdr:rowOff>169999</xdr:rowOff>
    </xdr:to>
    <xdr:sp macro="" textlink="">
      <xdr:nvSpPr>
        <xdr:cNvPr id="588" name="フローチャート: 判断 587">
          <a:extLst>
            <a:ext uri="{FF2B5EF4-FFF2-40B4-BE49-F238E27FC236}">
              <a16:creationId xmlns:a16="http://schemas.microsoft.com/office/drawing/2014/main" id="{716FEE82-D4B0-409E-8638-AC546669A5F1}"/>
            </a:ext>
          </a:extLst>
        </xdr:cNvPr>
        <xdr:cNvSpPr/>
      </xdr:nvSpPr>
      <xdr:spPr>
        <a:xfrm>
          <a:off x="12029440" y="1012679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9" name="テキスト ボックス 588">
          <a:extLst>
            <a:ext uri="{FF2B5EF4-FFF2-40B4-BE49-F238E27FC236}">
              <a16:creationId xmlns:a16="http://schemas.microsoft.com/office/drawing/2014/main" id="{8461D458-346A-4C15-91B8-E64A9C0F254C}"/>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0" name="テキスト ボックス 589">
          <a:extLst>
            <a:ext uri="{FF2B5EF4-FFF2-40B4-BE49-F238E27FC236}">
              <a16:creationId xmlns:a16="http://schemas.microsoft.com/office/drawing/2014/main" id="{41A3D457-8E64-4A71-BD44-067DA7492C75}"/>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1" name="テキスト ボックス 590">
          <a:extLst>
            <a:ext uri="{FF2B5EF4-FFF2-40B4-BE49-F238E27FC236}">
              <a16:creationId xmlns:a16="http://schemas.microsoft.com/office/drawing/2014/main" id="{F53BEBC5-6DDF-461D-A7DE-A4C43B47B8D0}"/>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2" name="テキスト ボックス 591">
          <a:extLst>
            <a:ext uri="{FF2B5EF4-FFF2-40B4-BE49-F238E27FC236}">
              <a16:creationId xmlns:a16="http://schemas.microsoft.com/office/drawing/2014/main" id="{63E789C8-5DA2-4D0C-A583-6F3E79B7865F}"/>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3" name="テキスト ボックス 592">
          <a:extLst>
            <a:ext uri="{FF2B5EF4-FFF2-40B4-BE49-F238E27FC236}">
              <a16:creationId xmlns:a16="http://schemas.microsoft.com/office/drawing/2014/main" id="{9EA9AEE4-F2D2-41B3-A0C0-D460FA76B890}"/>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11249</xdr:rowOff>
    </xdr:from>
    <xdr:to>
      <xdr:col>85</xdr:col>
      <xdr:colOff>177800</xdr:colOff>
      <xdr:row>60</xdr:row>
      <xdr:rowOff>112849</xdr:rowOff>
    </xdr:to>
    <xdr:sp macro="" textlink="">
      <xdr:nvSpPr>
        <xdr:cNvPr id="594" name="楕円 593">
          <a:extLst>
            <a:ext uri="{FF2B5EF4-FFF2-40B4-BE49-F238E27FC236}">
              <a16:creationId xmlns:a16="http://schemas.microsoft.com/office/drawing/2014/main" id="{796355F2-3ECE-4F9F-BF7A-89DFDC3AFAB8}"/>
            </a:ext>
          </a:extLst>
        </xdr:cNvPr>
        <xdr:cNvSpPr/>
      </xdr:nvSpPr>
      <xdr:spPr>
        <a:xfrm>
          <a:off x="14325600" y="10069649"/>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34126</xdr:rowOff>
    </xdr:from>
    <xdr:ext cx="405111" cy="259045"/>
    <xdr:sp macro="" textlink="">
      <xdr:nvSpPr>
        <xdr:cNvPr id="595" name="【保健センター・保健所】&#10;有形固定資産減価償却率該当値テキスト">
          <a:extLst>
            <a:ext uri="{FF2B5EF4-FFF2-40B4-BE49-F238E27FC236}">
              <a16:creationId xmlns:a16="http://schemas.microsoft.com/office/drawing/2014/main" id="{E597F955-DAEE-4EA3-A821-6DEC3BE1C258}"/>
            </a:ext>
          </a:extLst>
        </xdr:cNvPr>
        <xdr:cNvSpPr txBox="1"/>
      </xdr:nvSpPr>
      <xdr:spPr>
        <a:xfrm>
          <a:off x="14414500" y="99248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45538</xdr:rowOff>
    </xdr:from>
    <xdr:to>
      <xdr:col>81</xdr:col>
      <xdr:colOff>101600</xdr:colOff>
      <xdr:row>60</xdr:row>
      <xdr:rowOff>147138</xdr:rowOff>
    </xdr:to>
    <xdr:sp macro="" textlink="">
      <xdr:nvSpPr>
        <xdr:cNvPr id="596" name="楕円 595">
          <a:extLst>
            <a:ext uri="{FF2B5EF4-FFF2-40B4-BE49-F238E27FC236}">
              <a16:creationId xmlns:a16="http://schemas.microsoft.com/office/drawing/2014/main" id="{9D05933F-476A-4DFD-81BC-3808DA16A93A}"/>
            </a:ext>
          </a:extLst>
        </xdr:cNvPr>
        <xdr:cNvSpPr/>
      </xdr:nvSpPr>
      <xdr:spPr>
        <a:xfrm>
          <a:off x="13578840" y="10103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62049</xdr:rowOff>
    </xdr:from>
    <xdr:to>
      <xdr:col>85</xdr:col>
      <xdr:colOff>127000</xdr:colOff>
      <xdr:row>60</xdr:row>
      <xdr:rowOff>96338</xdr:rowOff>
    </xdr:to>
    <xdr:cxnSp macro="">
      <xdr:nvCxnSpPr>
        <xdr:cNvPr id="597" name="直線コネクタ 596">
          <a:extLst>
            <a:ext uri="{FF2B5EF4-FFF2-40B4-BE49-F238E27FC236}">
              <a16:creationId xmlns:a16="http://schemas.microsoft.com/office/drawing/2014/main" id="{A9C1AF1B-9AC3-4710-87A1-75183A4B6150}"/>
            </a:ext>
          </a:extLst>
        </xdr:cNvPr>
        <xdr:cNvCxnSpPr/>
      </xdr:nvCxnSpPr>
      <xdr:spPr>
        <a:xfrm flipV="1">
          <a:off x="13629640" y="10120449"/>
          <a:ext cx="74676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81462</xdr:rowOff>
    </xdr:from>
    <xdr:to>
      <xdr:col>76</xdr:col>
      <xdr:colOff>165100</xdr:colOff>
      <xdr:row>61</xdr:row>
      <xdr:rowOff>11612</xdr:rowOff>
    </xdr:to>
    <xdr:sp macro="" textlink="">
      <xdr:nvSpPr>
        <xdr:cNvPr id="598" name="楕円 597">
          <a:extLst>
            <a:ext uri="{FF2B5EF4-FFF2-40B4-BE49-F238E27FC236}">
              <a16:creationId xmlns:a16="http://schemas.microsoft.com/office/drawing/2014/main" id="{33DDDF61-3744-4009-BC31-C99ED7577FC4}"/>
            </a:ext>
          </a:extLst>
        </xdr:cNvPr>
        <xdr:cNvSpPr/>
      </xdr:nvSpPr>
      <xdr:spPr>
        <a:xfrm>
          <a:off x="12804140" y="1013986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96338</xdr:rowOff>
    </xdr:from>
    <xdr:to>
      <xdr:col>81</xdr:col>
      <xdr:colOff>50800</xdr:colOff>
      <xdr:row>60</xdr:row>
      <xdr:rowOff>132262</xdr:rowOff>
    </xdr:to>
    <xdr:cxnSp macro="">
      <xdr:nvCxnSpPr>
        <xdr:cNvPr id="599" name="直線コネクタ 598">
          <a:extLst>
            <a:ext uri="{FF2B5EF4-FFF2-40B4-BE49-F238E27FC236}">
              <a16:creationId xmlns:a16="http://schemas.microsoft.com/office/drawing/2014/main" id="{C087F76A-D85B-4412-A010-61B07EF0DCCB}"/>
            </a:ext>
          </a:extLst>
        </xdr:cNvPr>
        <xdr:cNvCxnSpPr/>
      </xdr:nvCxnSpPr>
      <xdr:spPr>
        <a:xfrm flipV="1">
          <a:off x="12854940" y="10154738"/>
          <a:ext cx="7747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117384</xdr:rowOff>
    </xdr:from>
    <xdr:to>
      <xdr:col>72</xdr:col>
      <xdr:colOff>38100</xdr:colOff>
      <xdr:row>61</xdr:row>
      <xdr:rowOff>47534</xdr:rowOff>
    </xdr:to>
    <xdr:sp macro="" textlink="">
      <xdr:nvSpPr>
        <xdr:cNvPr id="600" name="楕円 599">
          <a:extLst>
            <a:ext uri="{FF2B5EF4-FFF2-40B4-BE49-F238E27FC236}">
              <a16:creationId xmlns:a16="http://schemas.microsoft.com/office/drawing/2014/main" id="{41333AB0-1813-47B8-9867-7D628B00922C}"/>
            </a:ext>
          </a:extLst>
        </xdr:cNvPr>
        <xdr:cNvSpPr/>
      </xdr:nvSpPr>
      <xdr:spPr>
        <a:xfrm>
          <a:off x="12029440" y="1017578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132262</xdr:rowOff>
    </xdr:from>
    <xdr:to>
      <xdr:col>76</xdr:col>
      <xdr:colOff>114300</xdr:colOff>
      <xdr:row>60</xdr:row>
      <xdr:rowOff>168184</xdr:rowOff>
    </xdr:to>
    <xdr:cxnSp macro="">
      <xdr:nvCxnSpPr>
        <xdr:cNvPr id="601" name="直線コネクタ 600">
          <a:extLst>
            <a:ext uri="{FF2B5EF4-FFF2-40B4-BE49-F238E27FC236}">
              <a16:creationId xmlns:a16="http://schemas.microsoft.com/office/drawing/2014/main" id="{FDF69778-4B29-475A-B4CD-76032C346B57}"/>
            </a:ext>
          </a:extLst>
        </xdr:cNvPr>
        <xdr:cNvCxnSpPr/>
      </xdr:nvCxnSpPr>
      <xdr:spPr>
        <a:xfrm flipV="1">
          <a:off x="12072620" y="10190662"/>
          <a:ext cx="78232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132642</xdr:rowOff>
    </xdr:from>
    <xdr:ext cx="405111" cy="259045"/>
    <xdr:sp macro="" textlink="">
      <xdr:nvSpPr>
        <xdr:cNvPr id="602" name="n_1aveValue【保健センター・保健所】&#10;有形固定資産減価償却率">
          <a:extLst>
            <a:ext uri="{FF2B5EF4-FFF2-40B4-BE49-F238E27FC236}">
              <a16:creationId xmlns:a16="http://schemas.microsoft.com/office/drawing/2014/main" id="{BF3FAA30-9DFD-4334-818C-D6B29853B297}"/>
            </a:ext>
          </a:extLst>
        </xdr:cNvPr>
        <xdr:cNvSpPr txBox="1"/>
      </xdr:nvSpPr>
      <xdr:spPr>
        <a:xfrm>
          <a:off x="13437244" y="9855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150603</xdr:rowOff>
    </xdr:from>
    <xdr:ext cx="405111" cy="259045"/>
    <xdr:sp macro="" textlink="">
      <xdr:nvSpPr>
        <xdr:cNvPr id="603" name="n_2aveValue【保健センター・保健所】&#10;有形固定資産減価償却率">
          <a:extLst>
            <a:ext uri="{FF2B5EF4-FFF2-40B4-BE49-F238E27FC236}">
              <a16:creationId xmlns:a16="http://schemas.microsoft.com/office/drawing/2014/main" id="{6DAAE51F-5E66-47CD-B8DC-58D64F2B5629}"/>
            </a:ext>
          </a:extLst>
        </xdr:cNvPr>
        <xdr:cNvSpPr txBox="1"/>
      </xdr:nvSpPr>
      <xdr:spPr>
        <a:xfrm>
          <a:off x="12675244" y="9873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15076</xdr:rowOff>
    </xdr:from>
    <xdr:ext cx="405111" cy="259045"/>
    <xdr:sp macro="" textlink="">
      <xdr:nvSpPr>
        <xdr:cNvPr id="604" name="n_3aveValue【保健センター・保健所】&#10;有形固定資産減価償却率">
          <a:extLst>
            <a:ext uri="{FF2B5EF4-FFF2-40B4-BE49-F238E27FC236}">
              <a16:creationId xmlns:a16="http://schemas.microsoft.com/office/drawing/2014/main" id="{D071E82F-0FD1-4901-BA5A-2C8A2ED75598}"/>
            </a:ext>
          </a:extLst>
        </xdr:cNvPr>
        <xdr:cNvSpPr txBox="1"/>
      </xdr:nvSpPr>
      <xdr:spPr>
        <a:xfrm>
          <a:off x="11900544" y="9905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138265</xdr:rowOff>
    </xdr:from>
    <xdr:ext cx="405111" cy="259045"/>
    <xdr:sp macro="" textlink="">
      <xdr:nvSpPr>
        <xdr:cNvPr id="605" name="n_1mainValue【保健センター・保健所】&#10;有形固定資産減価償却率">
          <a:extLst>
            <a:ext uri="{FF2B5EF4-FFF2-40B4-BE49-F238E27FC236}">
              <a16:creationId xmlns:a16="http://schemas.microsoft.com/office/drawing/2014/main" id="{570B63CF-F5C3-49A4-9D62-422E53BB75E7}"/>
            </a:ext>
          </a:extLst>
        </xdr:cNvPr>
        <xdr:cNvSpPr txBox="1"/>
      </xdr:nvSpPr>
      <xdr:spPr>
        <a:xfrm>
          <a:off x="13437244" y="10196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2739</xdr:rowOff>
    </xdr:from>
    <xdr:ext cx="405111" cy="259045"/>
    <xdr:sp macro="" textlink="">
      <xdr:nvSpPr>
        <xdr:cNvPr id="606" name="n_2mainValue【保健センター・保健所】&#10;有形固定資産減価償却率">
          <a:extLst>
            <a:ext uri="{FF2B5EF4-FFF2-40B4-BE49-F238E27FC236}">
              <a16:creationId xmlns:a16="http://schemas.microsoft.com/office/drawing/2014/main" id="{387DCF6D-B623-4B3C-B5A8-898C933BF5F4}"/>
            </a:ext>
          </a:extLst>
        </xdr:cNvPr>
        <xdr:cNvSpPr txBox="1"/>
      </xdr:nvSpPr>
      <xdr:spPr>
        <a:xfrm>
          <a:off x="12675244" y="1022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38661</xdr:rowOff>
    </xdr:from>
    <xdr:ext cx="405111" cy="259045"/>
    <xdr:sp macro="" textlink="">
      <xdr:nvSpPr>
        <xdr:cNvPr id="607" name="n_3mainValue【保健センター・保健所】&#10;有形固定資産減価償却率">
          <a:extLst>
            <a:ext uri="{FF2B5EF4-FFF2-40B4-BE49-F238E27FC236}">
              <a16:creationId xmlns:a16="http://schemas.microsoft.com/office/drawing/2014/main" id="{119CAFFA-BA38-4D92-8D4B-8C7727A455FF}"/>
            </a:ext>
          </a:extLst>
        </xdr:cNvPr>
        <xdr:cNvSpPr txBox="1"/>
      </xdr:nvSpPr>
      <xdr:spPr>
        <a:xfrm>
          <a:off x="11900544" y="10264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8" name="正方形/長方形 607">
          <a:extLst>
            <a:ext uri="{FF2B5EF4-FFF2-40B4-BE49-F238E27FC236}">
              <a16:creationId xmlns:a16="http://schemas.microsoft.com/office/drawing/2014/main" id="{BD2C4DF8-F9CC-4C2B-A3F9-DAE648ED669C}"/>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9" name="正方形/長方形 608">
          <a:extLst>
            <a:ext uri="{FF2B5EF4-FFF2-40B4-BE49-F238E27FC236}">
              <a16:creationId xmlns:a16="http://schemas.microsoft.com/office/drawing/2014/main" id="{F4A789B5-1996-4DAF-A5D9-F5DF3F8C0B07}"/>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0" name="正方形/長方形 609">
          <a:extLst>
            <a:ext uri="{FF2B5EF4-FFF2-40B4-BE49-F238E27FC236}">
              <a16:creationId xmlns:a16="http://schemas.microsoft.com/office/drawing/2014/main" id="{A7DF7B8E-2B31-4C89-8E89-1BCA5877B208}"/>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1" name="正方形/長方形 610">
          <a:extLst>
            <a:ext uri="{FF2B5EF4-FFF2-40B4-BE49-F238E27FC236}">
              <a16:creationId xmlns:a16="http://schemas.microsoft.com/office/drawing/2014/main" id="{E506C46C-682F-419F-B9E9-B764752FEEDC}"/>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2" name="正方形/長方形 611">
          <a:extLst>
            <a:ext uri="{FF2B5EF4-FFF2-40B4-BE49-F238E27FC236}">
              <a16:creationId xmlns:a16="http://schemas.microsoft.com/office/drawing/2014/main" id="{7D02F7F8-8DB5-4889-B2D6-EC98A0796FCA}"/>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3" name="正方形/長方形 612">
          <a:extLst>
            <a:ext uri="{FF2B5EF4-FFF2-40B4-BE49-F238E27FC236}">
              <a16:creationId xmlns:a16="http://schemas.microsoft.com/office/drawing/2014/main" id="{569B0B23-50A6-4D4D-9327-5EDAF21481D9}"/>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4" name="正方形/長方形 613">
          <a:extLst>
            <a:ext uri="{FF2B5EF4-FFF2-40B4-BE49-F238E27FC236}">
              <a16:creationId xmlns:a16="http://schemas.microsoft.com/office/drawing/2014/main" id="{2BC1CF39-5734-42F0-8338-453792B4CABB}"/>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5" name="正方形/長方形 614">
          <a:extLst>
            <a:ext uri="{FF2B5EF4-FFF2-40B4-BE49-F238E27FC236}">
              <a16:creationId xmlns:a16="http://schemas.microsoft.com/office/drawing/2014/main" id="{E160ADC1-95CF-4D01-820B-AA4D3CEB50DE}"/>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6" name="テキスト ボックス 615">
          <a:extLst>
            <a:ext uri="{FF2B5EF4-FFF2-40B4-BE49-F238E27FC236}">
              <a16:creationId xmlns:a16="http://schemas.microsoft.com/office/drawing/2014/main" id="{AADE3084-FF23-4FBA-8556-6CBE32A006F9}"/>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7" name="直線コネクタ 616">
          <a:extLst>
            <a:ext uri="{FF2B5EF4-FFF2-40B4-BE49-F238E27FC236}">
              <a16:creationId xmlns:a16="http://schemas.microsoft.com/office/drawing/2014/main" id="{D9EF1AF1-170F-4794-A93B-ACDE0F21DAD0}"/>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18" name="直線コネクタ 617">
          <a:extLst>
            <a:ext uri="{FF2B5EF4-FFF2-40B4-BE49-F238E27FC236}">
              <a16:creationId xmlns:a16="http://schemas.microsoft.com/office/drawing/2014/main" id="{E34E1DFF-758F-4170-8A19-D94A62FC2A27}"/>
            </a:ext>
          </a:extLst>
        </xdr:cNvPr>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19" name="テキスト ボックス 618">
          <a:extLst>
            <a:ext uri="{FF2B5EF4-FFF2-40B4-BE49-F238E27FC236}">
              <a16:creationId xmlns:a16="http://schemas.microsoft.com/office/drawing/2014/main" id="{1E7B4E72-E4D2-4435-BF99-BF9EEBB2CE31}"/>
            </a:ext>
          </a:extLst>
        </xdr:cNvPr>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20" name="直線コネクタ 619">
          <a:extLst>
            <a:ext uri="{FF2B5EF4-FFF2-40B4-BE49-F238E27FC236}">
              <a16:creationId xmlns:a16="http://schemas.microsoft.com/office/drawing/2014/main" id="{ECD21031-AC3B-400F-BBFC-EA0A8DABCDB5}"/>
            </a:ext>
          </a:extLst>
        </xdr:cNvPr>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21" name="テキスト ボックス 620">
          <a:extLst>
            <a:ext uri="{FF2B5EF4-FFF2-40B4-BE49-F238E27FC236}">
              <a16:creationId xmlns:a16="http://schemas.microsoft.com/office/drawing/2014/main" id="{ECE3A4B1-E3CD-474A-82D0-F33B4C83AA55}"/>
            </a:ext>
          </a:extLst>
        </xdr:cNvPr>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22" name="直線コネクタ 621">
          <a:extLst>
            <a:ext uri="{FF2B5EF4-FFF2-40B4-BE49-F238E27FC236}">
              <a16:creationId xmlns:a16="http://schemas.microsoft.com/office/drawing/2014/main" id="{1D9C4488-FB60-49F4-81E9-6CEE4F2C84FD}"/>
            </a:ext>
          </a:extLst>
        </xdr:cNvPr>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23" name="テキスト ボックス 622">
          <a:extLst>
            <a:ext uri="{FF2B5EF4-FFF2-40B4-BE49-F238E27FC236}">
              <a16:creationId xmlns:a16="http://schemas.microsoft.com/office/drawing/2014/main" id="{A2C00AC9-23D7-4E31-B23F-719A5F8E8BB2}"/>
            </a:ext>
          </a:extLst>
        </xdr:cNvPr>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24" name="直線コネクタ 623">
          <a:extLst>
            <a:ext uri="{FF2B5EF4-FFF2-40B4-BE49-F238E27FC236}">
              <a16:creationId xmlns:a16="http://schemas.microsoft.com/office/drawing/2014/main" id="{9F3E3EB0-4340-429C-B906-FA59A45C354D}"/>
            </a:ext>
          </a:extLst>
        </xdr:cNvPr>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25" name="テキスト ボックス 624">
          <a:extLst>
            <a:ext uri="{FF2B5EF4-FFF2-40B4-BE49-F238E27FC236}">
              <a16:creationId xmlns:a16="http://schemas.microsoft.com/office/drawing/2014/main" id="{69DEBD69-A283-47C3-969C-B0668851FF48}"/>
            </a:ext>
          </a:extLst>
        </xdr:cNvPr>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26" name="直線コネクタ 625">
          <a:extLst>
            <a:ext uri="{FF2B5EF4-FFF2-40B4-BE49-F238E27FC236}">
              <a16:creationId xmlns:a16="http://schemas.microsoft.com/office/drawing/2014/main" id="{31DE93C0-EF4A-4F73-ABA9-2C1ECAC1AE59}"/>
            </a:ext>
          </a:extLst>
        </xdr:cNvPr>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27" name="テキスト ボックス 626">
          <a:extLst>
            <a:ext uri="{FF2B5EF4-FFF2-40B4-BE49-F238E27FC236}">
              <a16:creationId xmlns:a16="http://schemas.microsoft.com/office/drawing/2014/main" id="{FDAA09B3-D645-477A-B04B-B8FB85FEB5A3}"/>
            </a:ext>
          </a:extLst>
        </xdr:cNvPr>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8" name="直線コネクタ 627">
          <a:extLst>
            <a:ext uri="{FF2B5EF4-FFF2-40B4-BE49-F238E27FC236}">
              <a16:creationId xmlns:a16="http://schemas.microsoft.com/office/drawing/2014/main" id="{E77BB806-E31F-4D54-8BD1-3C14CB26FEDF}"/>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9" name="テキスト ボックス 628">
          <a:extLst>
            <a:ext uri="{FF2B5EF4-FFF2-40B4-BE49-F238E27FC236}">
              <a16:creationId xmlns:a16="http://schemas.microsoft.com/office/drawing/2014/main" id="{5B6FB3C2-4D07-44C8-A5EB-8679F792991A}"/>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0" name="【保健センター・保健所】&#10;一人当たり面積グラフ枠">
          <a:extLst>
            <a:ext uri="{FF2B5EF4-FFF2-40B4-BE49-F238E27FC236}">
              <a16:creationId xmlns:a16="http://schemas.microsoft.com/office/drawing/2014/main" id="{1EDB9330-B6EA-46ED-BD96-53D2C89D80DC}"/>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83820</xdr:rowOff>
    </xdr:from>
    <xdr:to>
      <xdr:col>116</xdr:col>
      <xdr:colOff>62864</xdr:colOff>
      <xdr:row>63</xdr:row>
      <xdr:rowOff>163830</xdr:rowOff>
    </xdr:to>
    <xdr:cxnSp macro="">
      <xdr:nvCxnSpPr>
        <xdr:cNvPr id="631" name="直線コネクタ 630">
          <a:extLst>
            <a:ext uri="{FF2B5EF4-FFF2-40B4-BE49-F238E27FC236}">
              <a16:creationId xmlns:a16="http://schemas.microsoft.com/office/drawing/2014/main" id="{D36BD11F-E3B6-4271-B9F5-D61BACC02B37}"/>
            </a:ext>
          </a:extLst>
        </xdr:cNvPr>
        <xdr:cNvCxnSpPr/>
      </xdr:nvCxnSpPr>
      <xdr:spPr>
        <a:xfrm flipV="1">
          <a:off x="19509104" y="9471660"/>
          <a:ext cx="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167657</xdr:rowOff>
    </xdr:from>
    <xdr:ext cx="469744" cy="259045"/>
    <xdr:sp macro="" textlink="">
      <xdr:nvSpPr>
        <xdr:cNvPr id="632" name="【保健センター・保健所】&#10;一人当たり面積最小値テキスト">
          <a:extLst>
            <a:ext uri="{FF2B5EF4-FFF2-40B4-BE49-F238E27FC236}">
              <a16:creationId xmlns:a16="http://schemas.microsoft.com/office/drawing/2014/main" id="{BDE9FD78-2FDC-4D04-8451-D8AD4A41B821}"/>
            </a:ext>
          </a:extLst>
        </xdr:cNvPr>
        <xdr:cNvSpPr txBox="1"/>
      </xdr:nvSpPr>
      <xdr:spPr>
        <a:xfrm>
          <a:off x="19547840" y="1072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163830</xdr:rowOff>
    </xdr:from>
    <xdr:to>
      <xdr:col>116</xdr:col>
      <xdr:colOff>152400</xdr:colOff>
      <xdr:row>63</xdr:row>
      <xdr:rowOff>163830</xdr:rowOff>
    </xdr:to>
    <xdr:cxnSp macro="">
      <xdr:nvCxnSpPr>
        <xdr:cNvPr id="633" name="直線コネクタ 632">
          <a:extLst>
            <a:ext uri="{FF2B5EF4-FFF2-40B4-BE49-F238E27FC236}">
              <a16:creationId xmlns:a16="http://schemas.microsoft.com/office/drawing/2014/main" id="{668F996C-1D14-445E-B681-236FFF038F97}"/>
            </a:ext>
          </a:extLst>
        </xdr:cNvPr>
        <xdr:cNvCxnSpPr/>
      </xdr:nvCxnSpPr>
      <xdr:spPr>
        <a:xfrm>
          <a:off x="19443700" y="107251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30497</xdr:rowOff>
    </xdr:from>
    <xdr:ext cx="469744" cy="259045"/>
    <xdr:sp macro="" textlink="">
      <xdr:nvSpPr>
        <xdr:cNvPr id="634" name="【保健センター・保健所】&#10;一人当たり面積最大値テキスト">
          <a:extLst>
            <a:ext uri="{FF2B5EF4-FFF2-40B4-BE49-F238E27FC236}">
              <a16:creationId xmlns:a16="http://schemas.microsoft.com/office/drawing/2014/main" id="{96AA558D-E4FB-4BE1-AED2-D9667145F076}"/>
            </a:ext>
          </a:extLst>
        </xdr:cNvPr>
        <xdr:cNvSpPr txBox="1"/>
      </xdr:nvSpPr>
      <xdr:spPr>
        <a:xfrm>
          <a:off x="19547840" y="9250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83820</xdr:rowOff>
    </xdr:from>
    <xdr:to>
      <xdr:col>116</xdr:col>
      <xdr:colOff>152400</xdr:colOff>
      <xdr:row>56</xdr:row>
      <xdr:rowOff>83820</xdr:rowOff>
    </xdr:to>
    <xdr:cxnSp macro="">
      <xdr:nvCxnSpPr>
        <xdr:cNvPr id="635" name="直線コネクタ 634">
          <a:extLst>
            <a:ext uri="{FF2B5EF4-FFF2-40B4-BE49-F238E27FC236}">
              <a16:creationId xmlns:a16="http://schemas.microsoft.com/office/drawing/2014/main" id="{F53B8534-C9E2-4BCB-B8F0-2F9451DAD5A5}"/>
            </a:ext>
          </a:extLst>
        </xdr:cNvPr>
        <xdr:cNvCxnSpPr/>
      </xdr:nvCxnSpPr>
      <xdr:spPr>
        <a:xfrm>
          <a:off x="19443700" y="94716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129557</xdr:rowOff>
    </xdr:from>
    <xdr:ext cx="469744" cy="259045"/>
    <xdr:sp macro="" textlink="">
      <xdr:nvSpPr>
        <xdr:cNvPr id="636" name="【保健センター・保健所】&#10;一人当たり面積平均値テキスト">
          <a:extLst>
            <a:ext uri="{FF2B5EF4-FFF2-40B4-BE49-F238E27FC236}">
              <a16:creationId xmlns:a16="http://schemas.microsoft.com/office/drawing/2014/main" id="{03492A11-5AFB-48E2-9820-915EB3104AF5}"/>
            </a:ext>
          </a:extLst>
        </xdr:cNvPr>
        <xdr:cNvSpPr txBox="1"/>
      </xdr:nvSpPr>
      <xdr:spPr>
        <a:xfrm>
          <a:off x="19547840" y="10355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151130</xdr:rowOff>
    </xdr:from>
    <xdr:to>
      <xdr:col>116</xdr:col>
      <xdr:colOff>114300</xdr:colOff>
      <xdr:row>62</xdr:row>
      <xdr:rowOff>81280</xdr:rowOff>
    </xdr:to>
    <xdr:sp macro="" textlink="">
      <xdr:nvSpPr>
        <xdr:cNvPr id="637" name="フローチャート: 判断 636">
          <a:extLst>
            <a:ext uri="{FF2B5EF4-FFF2-40B4-BE49-F238E27FC236}">
              <a16:creationId xmlns:a16="http://schemas.microsoft.com/office/drawing/2014/main" id="{FA4BD66F-6994-4179-BACC-3B3C91C61761}"/>
            </a:ext>
          </a:extLst>
        </xdr:cNvPr>
        <xdr:cNvSpPr/>
      </xdr:nvSpPr>
      <xdr:spPr>
        <a:xfrm>
          <a:off x="19458940" y="103771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135890</xdr:rowOff>
    </xdr:from>
    <xdr:to>
      <xdr:col>112</xdr:col>
      <xdr:colOff>38100</xdr:colOff>
      <xdr:row>62</xdr:row>
      <xdr:rowOff>66040</xdr:rowOff>
    </xdr:to>
    <xdr:sp macro="" textlink="">
      <xdr:nvSpPr>
        <xdr:cNvPr id="638" name="フローチャート: 判断 637">
          <a:extLst>
            <a:ext uri="{FF2B5EF4-FFF2-40B4-BE49-F238E27FC236}">
              <a16:creationId xmlns:a16="http://schemas.microsoft.com/office/drawing/2014/main" id="{2402CD19-E550-4DF9-9892-87779664FAA2}"/>
            </a:ext>
          </a:extLst>
        </xdr:cNvPr>
        <xdr:cNvSpPr/>
      </xdr:nvSpPr>
      <xdr:spPr>
        <a:xfrm>
          <a:off x="18735040" y="103619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128270</xdr:rowOff>
    </xdr:from>
    <xdr:to>
      <xdr:col>107</xdr:col>
      <xdr:colOff>101600</xdr:colOff>
      <xdr:row>62</xdr:row>
      <xdr:rowOff>58420</xdr:rowOff>
    </xdr:to>
    <xdr:sp macro="" textlink="">
      <xdr:nvSpPr>
        <xdr:cNvPr id="639" name="フローチャート: 判断 638">
          <a:extLst>
            <a:ext uri="{FF2B5EF4-FFF2-40B4-BE49-F238E27FC236}">
              <a16:creationId xmlns:a16="http://schemas.microsoft.com/office/drawing/2014/main" id="{95DE38C5-E67A-48E3-9DAF-3582DA27A950}"/>
            </a:ext>
          </a:extLst>
        </xdr:cNvPr>
        <xdr:cNvSpPr/>
      </xdr:nvSpPr>
      <xdr:spPr>
        <a:xfrm>
          <a:off x="17937480" y="103543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120650</xdr:rowOff>
    </xdr:from>
    <xdr:to>
      <xdr:col>102</xdr:col>
      <xdr:colOff>165100</xdr:colOff>
      <xdr:row>62</xdr:row>
      <xdr:rowOff>50800</xdr:rowOff>
    </xdr:to>
    <xdr:sp macro="" textlink="">
      <xdr:nvSpPr>
        <xdr:cNvPr id="640" name="フローチャート: 判断 639">
          <a:extLst>
            <a:ext uri="{FF2B5EF4-FFF2-40B4-BE49-F238E27FC236}">
              <a16:creationId xmlns:a16="http://schemas.microsoft.com/office/drawing/2014/main" id="{21698B5D-C45C-417E-8333-31D04F988798}"/>
            </a:ext>
          </a:extLst>
        </xdr:cNvPr>
        <xdr:cNvSpPr/>
      </xdr:nvSpPr>
      <xdr:spPr>
        <a:xfrm>
          <a:off x="17162780" y="103466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39FE0CAE-CE36-44A0-9247-552A14F99335}"/>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1D637DE2-A04B-4006-AE46-731156EB0B5E}"/>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0113DDCE-A954-48FC-A441-3C4292D104BA}"/>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82F39BBD-F0AC-4C28-AE2E-E8FEDE8E6D6F}"/>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C03DCD30-489A-4698-A9D7-FD1FC4938406}"/>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124460</xdr:rowOff>
    </xdr:from>
    <xdr:to>
      <xdr:col>116</xdr:col>
      <xdr:colOff>114300</xdr:colOff>
      <xdr:row>57</xdr:row>
      <xdr:rowOff>54610</xdr:rowOff>
    </xdr:to>
    <xdr:sp macro="" textlink="">
      <xdr:nvSpPr>
        <xdr:cNvPr id="646" name="楕円 645">
          <a:extLst>
            <a:ext uri="{FF2B5EF4-FFF2-40B4-BE49-F238E27FC236}">
              <a16:creationId xmlns:a16="http://schemas.microsoft.com/office/drawing/2014/main" id="{A8301D6A-C835-4F4A-BEAE-1410A59033EF}"/>
            </a:ext>
          </a:extLst>
        </xdr:cNvPr>
        <xdr:cNvSpPr/>
      </xdr:nvSpPr>
      <xdr:spPr>
        <a:xfrm>
          <a:off x="19458940" y="95123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56</xdr:row>
      <xdr:rowOff>39387</xdr:rowOff>
    </xdr:from>
    <xdr:ext cx="469744" cy="259045"/>
    <xdr:sp macro="" textlink="">
      <xdr:nvSpPr>
        <xdr:cNvPr id="647" name="【保健センター・保健所】&#10;一人当たり面積該当値テキスト">
          <a:extLst>
            <a:ext uri="{FF2B5EF4-FFF2-40B4-BE49-F238E27FC236}">
              <a16:creationId xmlns:a16="http://schemas.microsoft.com/office/drawing/2014/main" id="{E524564C-279D-4377-AC5D-DF395B0D08F9}"/>
            </a:ext>
          </a:extLst>
        </xdr:cNvPr>
        <xdr:cNvSpPr txBox="1"/>
      </xdr:nvSpPr>
      <xdr:spPr>
        <a:xfrm>
          <a:off x="19547840" y="942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147320</xdr:rowOff>
    </xdr:from>
    <xdr:to>
      <xdr:col>112</xdr:col>
      <xdr:colOff>38100</xdr:colOff>
      <xdr:row>57</xdr:row>
      <xdr:rowOff>77470</xdr:rowOff>
    </xdr:to>
    <xdr:sp macro="" textlink="">
      <xdr:nvSpPr>
        <xdr:cNvPr id="648" name="楕円 647">
          <a:extLst>
            <a:ext uri="{FF2B5EF4-FFF2-40B4-BE49-F238E27FC236}">
              <a16:creationId xmlns:a16="http://schemas.microsoft.com/office/drawing/2014/main" id="{FEBF9BF0-3795-4B32-8644-7CC97059C41B}"/>
            </a:ext>
          </a:extLst>
        </xdr:cNvPr>
        <xdr:cNvSpPr/>
      </xdr:nvSpPr>
      <xdr:spPr>
        <a:xfrm>
          <a:off x="18735040" y="95351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57</xdr:row>
      <xdr:rowOff>3810</xdr:rowOff>
    </xdr:from>
    <xdr:to>
      <xdr:col>116</xdr:col>
      <xdr:colOff>63500</xdr:colOff>
      <xdr:row>57</xdr:row>
      <xdr:rowOff>26670</xdr:rowOff>
    </xdr:to>
    <xdr:cxnSp macro="">
      <xdr:nvCxnSpPr>
        <xdr:cNvPr id="649" name="直線コネクタ 648">
          <a:extLst>
            <a:ext uri="{FF2B5EF4-FFF2-40B4-BE49-F238E27FC236}">
              <a16:creationId xmlns:a16="http://schemas.microsoft.com/office/drawing/2014/main" id="{0CECDFC0-031A-44D4-9FAC-D285E2FA59C8}"/>
            </a:ext>
          </a:extLst>
        </xdr:cNvPr>
        <xdr:cNvCxnSpPr/>
      </xdr:nvCxnSpPr>
      <xdr:spPr>
        <a:xfrm flipV="1">
          <a:off x="18778220" y="9559290"/>
          <a:ext cx="73152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162560</xdr:rowOff>
    </xdr:from>
    <xdr:to>
      <xdr:col>107</xdr:col>
      <xdr:colOff>101600</xdr:colOff>
      <xdr:row>57</xdr:row>
      <xdr:rowOff>92710</xdr:rowOff>
    </xdr:to>
    <xdr:sp macro="" textlink="">
      <xdr:nvSpPr>
        <xdr:cNvPr id="650" name="楕円 649">
          <a:extLst>
            <a:ext uri="{FF2B5EF4-FFF2-40B4-BE49-F238E27FC236}">
              <a16:creationId xmlns:a16="http://schemas.microsoft.com/office/drawing/2014/main" id="{F72BBE0A-82A7-49CB-8F9B-97354E959102}"/>
            </a:ext>
          </a:extLst>
        </xdr:cNvPr>
        <xdr:cNvSpPr/>
      </xdr:nvSpPr>
      <xdr:spPr>
        <a:xfrm>
          <a:off x="17937480" y="95504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26670</xdr:rowOff>
    </xdr:from>
    <xdr:to>
      <xdr:col>111</xdr:col>
      <xdr:colOff>177800</xdr:colOff>
      <xdr:row>57</xdr:row>
      <xdr:rowOff>41910</xdr:rowOff>
    </xdr:to>
    <xdr:cxnSp macro="">
      <xdr:nvCxnSpPr>
        <xdr:cNvPr id="651" name="直線コネクタ 650">
          <a:extLst>
            <a:ext uri="{FF2B5EF4-FFF2-40B4-BE49-F238E27FC236}">
              <a16:creationId xmlns:a16="http://schemas.microsoft.com/office/drawing/2014/main" id="{8C8D0973-DF10-4E18-9508-DBF4D8C0A66E}"/>
            </a:ext>
          </a:extLst>
        </xdr:cNvPr>
        <xdr:cNvCxnSpPr/>
      </xdr:nvCxnSpPr>
      <xdr:spPr>
        <a:xfrm flipV="1">
          <a:off x="17988280" y="9582150"/>
          <a:ext cx="78994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6350</xdr:rowOff>
    </xdr:from>
    <xdr:to>
      <xdr:col>102</xdr:col>
      <xdr:colOff>165100</xdr:colOff>
      <xdr:row>57</xdr:row>
      <xdr:rowOff>107950</xdr:rowOff>
    </xdr:to>
    <xdr:sp macro="" textlink="">
      <xdr:nvSpPr>
        <xdr:cNvPr id="652" name="楕円 651">
          <a:extLst>
            <a:ext uri="{FF2B5EF4-FFF2-40B4-BE49-F238E27FC236}">
              <a16:creationId xmlns:a16="http://schemas.microsoft.com/office/drawing/2014/main" id="{FC81889F-1FF7-4FA8-9543-DC27FA188B78}"/>
            </a:ext>
          </a:extLst>
        </xdr:cNvPr>
        <xdr:cNvSpPr/>
      </xdr:nvSpPr>
      <xdr:spPr>
        <a:xfrm>
          <a:off x="17162780" y="956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57</xdr:row>
      <xdr:rowOff>41910</xdr:rowOff>
    </xdr:from>
    <xdr:to>
      <xdr:col>107</xdr:col>
      <xdr:colOff>50800</xdr:colOff>
      <xdr:row>57</xdr:row>
      <xdr:rowOff>57150</xdr:rowOff>
    </xdr:to>
    <xdr:cxnSp macro="">
      <xdr:nvCxnSpPr>
        <xdr:cNvPr id="653" name="直線コネクタ 652">
          <a:extLst>
            <a:ext uri="{FF2B5EF4-FFF2-40B4-BE49-F238E27FC236}">
              <a16:creationId xmlns:a16="http://schemas.microsoft.com/office/drawing/2014/main" id="{822395F6-1B2C-4BEC-AF43-95E87A0280B6}"/>
            </a:ext>
          </a:extLst>
        </xdr:cNvPr>
        <xdr:cNvCxnSpPr/>
      </xdr:nvCxnSpPr>
      <xdr:spPr>
        <a:xfrm flipV="1">
          <a:off x="17213580" y="9597390"/>
          <a:ext cx="7747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57167</xdr:rowOff>
    </xdr:from>
    <xdr:ext cx="469744" cy="259045"/>
    <xdr:sp macro="" textlink="">
      <xdr:nvSpPr>
        <xdr:cNvPr id="654" name="n_1aveValue【保健センター・保健所】&#10;一人当たり面積">
          <a:extLst>
            <a:ext uri="{FF2B5EF4-FFF2-40B4-BE49-F238E27FC236}">
              <a16:creationId xmlns:a16="http://schemas.microsoft.com/office/drawing/2014/main" id="{09E250F6-BE2D-42F1-807F-6BA05BCCE984}"/>
            </a:ext>
          </a:extLst>
        </xdr:cNvPr>
        <xdr:cNvSpPr txBox="1"/>
      </xdr:nvSpPr>
      <xdr:spPr>
        <a:xfrm>
          <a:off x="18561127" y="1045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49547</xdr:rowOff>
    </xdr:from>
    <xdr:ext cx="469744" cy="259045"/>
    <xdr:sp macro="" textlink="">
      <xdr:nvSpPr>
        <xdr:cNvPr id="655" name="n_2aveValue【保健センター・保健所】&#10;一人当たり面積">
          <a:extLst>
            <a:ext uri="{FF2B5EF4-FFF2-40B4-BE49-F238E27FC236}">
              <a16:creationId xmlns:a16="http://schemas.microsoft.com/office/drawing/2014/main" id="{DA601403-41B9-4C5F-ADA7-9581A0F1D7FD}"/>
            </a:ext>
          </a:extLst>
        </xdr:cNvPr>
        <xdr:cNvSpPr txBox="1"/>
      </xdr:nvSpPr>
      <xdr:spPr>
        <a:xfrm>
          <a:off x="17776267" y="1044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41927</xdr:rowOff>
    </xdr:from>
    <xdr:ext cx="469744" cy="259045"/>
    <xdr:sp macro="" textlink="">
      <xdr:nvSpPr>
        <xdr:cNvPr id="656" name="n_3aveValue【保健センター・保健所】&#10;一人当たり面積">
          <a:extLst>
            <a:ext uri="{FF2B5EF4-FFF2-40B4-BE49-F238E27FC236}">
              <a16:creationId xmlns:a16="http://schemas.microsoft.com/office/drawing/2014/main" id="{067A9953-34B0-4DC1-9862-5F31FC2A2E9A}"/>
            </a:ext>
          </a:extLst>
        </xdr:cNvPr>
        <xdr:cNvSpPr txBox="1"/>
      </xdr:nvSpPr>
      <xdr:spPr>
        <a:xfrm>
          <a:off x="17001567" y="10435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55</xdr:row>
      <xdr:rowOff>93997</xdr:rowOff>
    </xdr:from>
    <xdr:ext cx="469744" cy="259045"/>
    <xdr:sp macro="" textlink="">
      <xdr:nvSpPr>
        <xdr:cNvPr id="657" name="n_1mainValue【保健センター・保健所】&#10;一人当たり面積">
          <a:extLst>
            <a:ext uri="{FF2B5EF4-FFF2-40B4-BE49-F238E27FC236}">
              <a16:creationId xmlns:a16="http://schemas.microsoft.com/office/drawing/2014/main" id="{CAC28AED-06D6-4ADA-90E7-7CC50B8BAE5B}"/>
            </a:ext>
          </a:extLst>
        </xdr:cNvPr>
        <xdr:cNvSpPr txBox="1"/>
      </xdr:nvSpPr>
      <xdr:spPr>
        <a:xfrm>
          <a:off x="18561127" y="931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55</xdr:row>
      <xdr:rowOff>109237</xdr:rowOff>
    </xdr:from>
    <xdr:ext cx="469744" cy="259045"/>
    <xdr:sp macro="" textlink="">
      <xdr:nvSpPr>
        <xdr:cNvPr id="658" name="n_2mainValue【保健センター・保健所】&#10;一人当たり面積">
          <a:extLst>
            <a:ext uri="{FF2B5EF4-FFF2-40B4-BE49-F238E27FC236}">
              <a16:creationId xmlns:a16="http://schemas.microsoft.com/office/drawing/2014/main" id="{676AA8D3-8D35-4F2B-9AE4-13D02E0D5194}"/>
            </a:ext>
          </a:extLst>
        </xdr:cNvPr>
        <xdr:cNvSpPr txBox="1"/>
      </xdr:nvSpPr>
      <xdr:spPr>
        <a:xfrm>
          <a:off x="17776267" y="9329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55</xdr:row>
      <xdr:rowOff>124477</xdr:rowOff>
    </xdr:from>
    <xdr:ext cx="469744" cy="259045"/>
    <xdr:sp macro="" textlink="">
      <xdr:nvSpPr>
        <xdr:cNvPr id="659" name="n_3mainValue【保健センター・保健所】&#10;一人当たり面積">
          <a:extLst>
            <a:ext uri="{FF2B5EF4-FFF2-40B4-BE49-F238E27FC236}">
              <a16:creationId xmlns:a16="http://schemas.microsoft.com/office/drawing/2014/main" id="{41364240-EC92-4AC5-883C-18E737C2C016}"/>
            </a:ext>
          </a:extLst>
        </xdr:cNvPr>
        <xdr:cNvSpPr txBox="1"/>
      </xdr:nvSpPr>
      <xdr:spPr>
        <a:xfrm>
          <a:off x="17001567" y="934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0" name="正方形/長方形 659">
          <a:extLst>
            <a:ext uri="{FF2B5EF4-FFF2-40B4-BE49-F238E27FC236}">
              <a16:creationId xmlns:a16="http://schemas.microsoft.com/office/drawing/2014/main" id="{95C44733-F576-420A-B22F-241DFB80006A}"/>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1" name="正方形/長方形 660">
          <a:extLst>
            <a:ext uri="{FF2B5EF4-FFF2-40B4-BE49-F238E27FC236}">
              <a16:creationId xmlns:a16="http://schemas.microsoft.com/office/drawing/2014/main" id="{722271D5-4E68-41E9-92B3-4AEC9E9413B0}"/>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2" name="正方形/長方形 661">
          <a:extLst>
            <a:ext uri="{FF2B5EF4-FFF2-40B4-BE49-F238E27FC236}">
              <a16:creationId xmlns:a16="http://schemas.microsoft.com/office/drawing/2014/main" id="{C0A38918-C952-455E-B045-F60E633B51A1}"/>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3" name="正方形/長方形 662">
          <a:extLst>
            <a:ext uri="{FF2B5EF4-FFF2-40B4-BE49-F238E27FC236}">
              <a16:creationId xmlns:a16="http://schemas.microsoft.com/office/drawing/2014/main" id="{7A936AD1-6772-4008-BCDD-061E59F5D916}"/>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4" name="正方形/長方形 663">
          <a:extLst>
            <a:ext uri="{FF2B5EF4-FFF2-40B4-BE49-F238E27FC236}">
              <a16:creationId xmlns:a16="http://schemas.microsoft.com/office/drawing/2014/main" id="{B2473928-7759-405F-A6C1-5DFC046094B3}"/>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5" name="正方形/長方形 664">
          <a:extLst>
            <a:ext uri="{FF2B5EF4-FFF2-40B4-BE49-F238E27FC236}">
              <a16:creationId xmlns:a16="http://schemas.microsoft.com/office/drawing/2014/main" id="{2071AECE-2CD8-43A4-ADA7-CCB5418BD538}"/>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6" name="正方形/長方形 665">
          <a:extLst>
            <a:ext uri="{FF2B5EF4-FFF2-40B4-BE49-F238E27FC236}">
              <a16:creationId xmlns:a16="http://schemas.microsoft.com/office/drawing/2014/main" id="{D1262FD9-C782-46F7-B121-15E61771BC6A}"/>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7" name="正方形/長方形 666">
          <a:extLst>
            <a:ext uri="{FF2B5EF4-FFF2-40B4-BE49-F238E27FC236}">
              <a16:creationId xmlns:a16="http://schemas.microsoft.com/office/drawing/2014/main" id="{8459C9F4-1B37-449B-956C-262A1A4F97AF}"/>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8" name="テキスト ボックス 667">
          <a:extLst>
            <a:ext uri="{FF2B5EF4-FFF2-40B4-BE49-F238E27FC236}">
              <a16:creationId xmlns:a16="http://schemas.microsoft.com/office/drawing/2014/main" id="{E3DBCCD7-5827-45CD-9702-04334730F2CA}"/>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9" name="直線コネクタ 668">
          <a:extLst>
            <a:ext uri="{FF2B5EF4-FFF2-40B4-BE49-F238E27FC236}">
              <a16:creationId xmlns:a16="http://schemas.microsoft.com/office/drawing/2014/main" id="{E9F5C943-F44A-4176-B95A-2FD9F6DF28CF}"/>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70" name="直線コネクタ 669">
          <a:extLst>
            <a:ext uri="{FF2B5EF4-FFF2-40B4-BE49-F238E27FC236}">
              <a16:creationId xmlns:a16="http://schemas.microsoft.com/office/drawing/2014/main" id="{17160B7A-1A60-4BD6-B201-187C0D364C13}"/>
            </a:ext>
          </a:extLst>
        </xdr:cNvPr>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71" name="テキスト ボックス 670">
          <a:extLst>
            <a:ext uri="{FF2B5EF4-FFF2-40B4-BE49-F238E27FC236}">
              <a16:creationId xmlns:a16="http://schemas.microsoft.com/office/drawing/2014/main" id="{971246F5-9BF8-4454-AD2E-395F4A66D5EC}"/>
            </a:ext>
          </a:extLst>
        </xdr:cNvPr>
        <xdr:cNvSpPr txBox="1"/>
      </xdr:nvSpPr>
      <xdr:spPr>
        <a:xfrm>
          <a:off x="10666881" y="1444354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72" name="直線コネクタ 671">
          <a:extLst>
            <a:ext uri="{FF2B5EF4-FFF2-40B4-BE49-F238E27FC236}">
              <a16:creationId xmlns:a16="http://schemas.microsoft.com/office/drawing/2014/main" id="{2D7F27C4-455F-4AC4-ADB7-FB553D252E8E}"/>
            </a:ext>
          </a:extLst>
        </xdr:cNvPr>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73" name="テキスト ボックス 672">
          <a:extLst>
            <a:ext uri="{FF2B5EF4-FFF2-40B4-BE49-F238E27FC236}">
              <a16:creationId xmlns:a16="http://schemas.microsoft.com/office/drawing/2014/main" id="{A6A431EF-8FB4-409B-885F-7DB4C1B64434}"/>
            </a:ext>
          </a:extLst>
        </xdr:cNvPr>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74" name="直線コネクタ 673">
          <a:extLst>
            <a:ext uri="{FF2B5EF4-FFF2-40B4-BE49-F238E27FC236}">
              <a16:creationId xmlns:a16="http://schemas.microsoft.com/office/drawing/2014/main" id="{8FAA500A-D72A-43CC-A188-0DB27F1898F0}"/>
            </a:ext>
          </a:extLst>
        </xdr:cNvPr>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75" name="テキスト ボックス 674">
          <a:extLst>
            <a:ext uri="{FF2B5EF4-FFF2-40B4-BE49-F238E27FC236}">
              <a16:creationId xmlns:a16="http://schemas.microsoft.com/office/drawing/2014/main" id="{0182A720-070B-46B3-9105-25FC4CFC79A8}"/>
            </a:ext>
          </a:extLst>
        </xdr:cNvPr>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76" name="直線コネクタ 675">
          <a:extLst>
            <a:ext uri="{FF2B5EF4-FFF2-40B4-BE49-F238E27FC236}">
              <a16:creationId xmlns:a16="http://schemas.microsoft.com/office/drawing/2014/main" id="{5EE02C80-8EFA-4A6B-98CB-349EF6A23036}"/>
            </a:ext>
          </a:extLst>
        </xdr:cNvPr>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77" name="テキスト ボックス 676">
          <a:extLst>
            <a:ext uri="{FF2B5EF4-FFF2-40B4-BE49-F238E27FC236}">
              <a16:creationId xmlns:a16="http://schemas.microsoft.com/office/drawing/2014/main" id="{4448FC11-FF15-4B97-ADAB-6C17B5B50EAE}"/>
            </a:ext>
          </a:extLst>
        </xdr:cNvPr>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78" name="直線コネクタ 677">
          <a:extLst>
            <a:ext uri="{FF2B5EF4-FFF2-40B4-BE49-F238E27FC236}">
              <a16:creationId xmlns:a16="http://schemas.microsoft.com/office/drawing/2014/main" id="{2AEF125D-93F4-45F2-9AEB-EF4E1E79941C}"/>
            </a:ext>
          </a:extLst>
        </xdr:cNvPr>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79" name="テキスト ボックス 678">
          <a:extLst>
            <a:ext uri="{FF2B5EF4-FFF2-40B4-BE49-F238E27FC236}">
              <a16:creationId xmlns:a16="http://schemas.microsoft.com/office/drawing/2014/main" id="{39E2BB10-A92A-4DCD-9325-E5536F44A621}"/>
            </a:ext>
          </a:extLst>
        </xdr:cNvPr>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80" name="直線コネクタ 679">
          <a:extLst>
            <a:ext uri="{FF2B5EF4-FFF2-40B4-BE49-F238E27FC236}">
              <a16:creationId xmlns:a16="http://schemas.microsoft.com/office/drawing/2014/main" id="{327D5EDA-3CA4-4FDA-AA03-D70087A26C39}"/>
            </a:ext>
          </a:extLst>
        </xdr:cNvPr>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81" name="テキスト ボックス 680">
          <a:extLst>
            <a:ext uri="{FF2B5EF4-FFF2-40B4-BE49-F238E27FC236}">
              <a16:creationId xmlns:a16="http://schemas.microsoft.com/office/drawing/2014/main" id="{156AA9F6-9E84-4BD2-8BB2-852D1909082F}"/>
            </a:ext>
          </a:extLst>
        </xdr:cNvPr>
        <xdr:cNvSpPr txBox="1"/>
      </xdr:nvSpPr>
      <xdr:spPr>
        <a:xfrm>
          <a:off x="1056150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2" name="直線コネクタ 681">
          <a:extLst>
            <a:ext uri="{FF2B5EF4-FFF2-40B4-BE49-F238E27FC236}">
              <a16:creationId xmlns:a16="http://schemas.microsoft.com/office/drawing/2014/main" id="{692D1378-B0D0-4BF1-B1B5-8CA0950CB1E2}"/>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83" name="テキスト ボックス 682">
          <a:extLst>
            <a:ext uri="{FF2B5EF4-FFF2-40B4-BE49-F238E27FC236}">
              <a16:creationId xmlns:a16="http://schemas.microsoft.com/office/drawing/2014/main" id="{B0D98A6C-8500-4841-A2E1-0BCDD9A89D7C}"/>
            </a:ext>
          </a:extLst>
        </xdr:cNvPr>
        <xdr:cNvSpPr txBox="1"/>
      </xdr:nvSpPr>
      <xdr:spPr>
        <a:xfrm>
          <a:off x="105615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84" name="【消防施設】&#10;有形固定資産減価償却率グラフ枠">
          <a:extLst>
            <a:ext uri="{FF2B5EF4-FFF2-40B4-BE49-F238E27FC236}">
              <a16:creationId xmlns:a16="http://schemas.microsoft.com/office/drawing/2014/main" id="{2353EE2D-F533-40EB-BBC3-AA414E9B2F63}"/>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116477</xdr:rowOff>
    </xdr:from>
    <xdr:to>
      <xdr:col>85</xdr:col>
      <xdr:colOff>126364</xdr:colOff>
      <xdr:row>86</xdr:row>
      <xdr:rowOff>33201</xdr:rowOff>
    </xdr:to>
    <xdr:cxnSp macro="">
      <xdr:nvCxnSpPr>
        <xdr:cNvPr id="685" name="直線コネクタ 684">
          <a:extLst>
            <a:ext uri="{FF2B5EF4-FFF2-40B4-BE49-F238E27FC236}">
              <a16:creationId xmlns:a16="http://schemas.microsoft.com/office/drawing/2014/main" id="{1623D206-67BA-4E54-97E9-1C39EF3F19F8}"/>
            </a:ext>
          </a:extLst>
        </xdr:cNvPr>
        <xdr:cNvCxnSpPr/>
      </xdr:nvCxnSpPr>
      <xdr:spPr>
        <a:xfrm flipV="1">
          <a:off x="14375764" y="13192397"/>
          <a:ext cx="0" cy="125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37028</xdr:rowOff>
    </xdr:from>
    <xdr:ext cx="340478" cy="259045"/>
    <xdr:sp macro="" textlink="">
      <xdr:nvSpPr>
        <xdr:cNvPr id="686" name="【消防施設】&#10;有形固定資産減価償却率最小値テキスト">
          <a:extLst>
            <a:ext uri="{FF2B5EF4-FFF2-40B4-BE49-F238E27FC236}">
              <a16:creationId xmlns:a16="http://schemas.microsoft.com/office/drawing/2014/main" id="{DB811D7E-DB89-41DD-8DE5-86A547471ACE}"/>
            </a:ext>
          </a:extLst>
        </xdr:cNvPr>
        <xdr:cNvSpPr txBox="1"/>
      </xdr:nvSpPr>
      <xdr:spPr>
        <a:xfrm>
          <a:off x="14414500" y="1445406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33201</xdr:rowOff>
    </xdr:from>
    <xdr:to>
      <xdr:col>86</xdr:col>
      <xdr:colOff>25400</xdr:colOff>
      <xdr:row>86</xdr:row>
      <xdr:rowOff>33201</xdr:rowOff>
    </xdr:to>
    <xdr:cxnSp macro="">
      <xdr:nvCxnSpPr>
        <xdr:cNvPr id="687" name="直線コネクタ 686">
          <a:extLst>
            <a:ext uri="{FF2B5EF4-FFF2-40B4-BE49-F238E27FC236}">
              <a16:creationId xmlns:a16="http://schemas.microsoft.com/office/drawing/2014/main" id="{DBE1551E-80BC-43C5-8C6B-B48CA1FEFF1F}"/>
            </a:ext>
          </a:extLst>
        </xdr:cNvPr>
        <xdr:cNvCxnSpPr/>
      </xdr:nvCxnSpPr>
      <xdr:spPr>
        <a:xfrm>
          <a:off x="14287500" y="1445024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63154</xdr:rowOff>
    </xdr:from>
    <xdr:ext cx="405111" cy="259045"/>
    <xdr:sp macro="" textlink="">
      <xdr:nvSpPr>
        <xdr:cNvPr id="688" name="【消防施設】&#10;有形固定資産減価償却率最大値テキスト">
          <a:extLst>
            <a:ext uri="{FF2B5EF4-FFF2-40B4-BE49-F238E27FC236}">
              <a16:creationId xmlns:a16="http://schemas.microsoft.com/office/drawing/2014/main" id="{16880D8D-DCBC-4A86-AE26-FAB5014DAC80}"/>
            </a:ext>
          </a:extLst>
        </xdr:cNvPr>
        <xdr:cNvSpPr txBox="1"/>
      </xdr:nvSpPr>
      <xdr:spPr>
        <a:xfrm>
          <a:off x="14414500" y="12971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116477</xdr:rowOff>
    </xdr:from>
    <xdr:to>
      <xdr:col>86</xdr:col>
      <xdr:colOff>25400</xdr:colOff>
      <xdr:row>78</xdr:row>
      <xdr:rowOff>116477</xdr:rowOff>
    </xdr:to>
    <xdr:cxnSp macro="">
      <xdr:nvCxnSpPr>
        <xdr:cNvPr id="689" name="直線コネクタ 688">
          <a:extLst>
            <a:ext uri="{FF2B5EF4-FFF2-40B4-BE49-F238E27FC236}">
              <a16:creationId xmlns:a16="http://schemas.microsoft.com/office/drawing/2014/main" id="{E650280B-8796-4519-BBFC-33836334C599}"/>
            </a:ext>
          </a:extLst>
        </xdr:cNvPr>
        <xdr:cNvCxnSpPr/>
      </xdr:nvCxnSpPr>
      <xdr:spPr>
        <a:xfrm>
          <a:off x="14287500" y="1319239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47733</xdr:rowOff>
    </xdr:from>
    <xdr:ext cx="405111" cy="259045"/>
    <xdr:sp macro="" textlink="">
      <xdr:nvSpPr>
        <xdr:cNvPr id="690" name="【消防施設】&#10;有形固定資産減価償却率平均値テキスト">
          <a:extLst>
            <a:ext uri="{FF2B5EF4-FFF2-40B4-BE49-F238E27FC236}">
              <a16:creationId xmlns:a16="http://schemas.microsoft.com/office/drawing/2014/main" id="{42EBBFB5-25AA-4037-98CB-933869328B9A}"/>
            </a:ext>
          </a:extLst>
        </xdr:cNvPr>
        <xdr:cNvSpPr txBox="1"/>
      </xdr:nvSpPr>
      <xdr:spPr>
        <a:xfrm>
          <a:off x="14414500" y="134589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24856</xdr:rowOff>
    </xdr:from>
    <xdr:to>
      <xdr:col>85</xdr:col>
      <xdr:colOff>177800</xdr:colOff>
      <xdr:row>81</xdr:row>
      <xdr:rowOff>126456</xdr:rowOff>
    </xdr:to>
    <xdr:sp macro="" textlink="">
      <xdr:nvSpPr>
        <xdr:cNvPr id="691" name="フローチャート: 判断 690">
          <a:extLst>
            <a:ext uri="{FF2B5EF4-FFF2-40B4-BE49-F238E27FC236}">
              <a16:creationId xmlns:a16="http://schemas.microsoft.com/office/drawing/2014/main" id="{4120D8D3-7E0A-4CCF-B404-32B5859FF44F}"/>
            </a:ext>
          </a:extLst>
        </xdr:cNvPr>
        <xdr:cNvSpPr/>
      </xdr:nvSpPr>
      <xdr:spPr>
        <a:xfrm>
          <a:off x="14325600" y="13603696"/>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52614</xdr:rowOff>
    </xdr:from>
    <xdr:to>
      <xdr:col>81</xdr:col>
      <xdr:colOff>101600</xdr:colOff>
      <xdr:row>81</xdr:row>
      <xdr:rowOff>154214</xdr:rowOff>
    </xdr:to>
    <xdr:sp macro="" textlink="">
      <xdr:nvSpPr>
        <xdr:cNvPr id="692" name="フローチャート: 判断 691">
          <a:extLst>
            <a:ext uri="{FF2B5EF4-FFF2-40B4-BE49-F238E27FC236}">
              <a16:creationId xmlns:a16="http://schemas.microsoft.com/office/drawing/2014/main" id="{D3A28240-8C5F-4B1F-9B3F-87338C91CA7F}"/>
            </a:ext>
          </a:extLst>
        </xdr:cNvPr>
        <xdr:cNvSpPr/>
      </xdr:nvSpPr>
      <xdr:spPr>
        <a:xfrm>
          <a:off x="13578840" y="1363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70576</xdr:rowOff>
    </xdr:from>
    <xdr:to>
      <xdr:col>76</xdr:col>
      <xdr:colOff>165100</xdr:colOff>
      <xdr:row>82</xdr:row>
      <xdr:rowOff>726</xdr:rowOff>
    </xdr:to>
    <xdr:sp macro="" textlink="">
      <xdr:nvSpPr>
        <xdr:cNvPr id="693" name="フローチャート: 判断 692">
          <a:extLst>
            <a:ext uri="{FF2B5EF4-FFF2-40B4-BE49-F238E27FC236}">
              <a16:creationId xmlns:a16="http://schemas.microsoft.com/office/drawing/2014/main" id="{8426A095-63E0-4CD6-BEDD-95569B818759}"/>
            </a:ext>
          </a:extLst>
        </xdr:cNvPr>
        <xdr:cNvSpPr/>
      </xdr:nvSpPr>
      <xdr:spPr>
        <a:xfrm>
          <a:off x="12804140" y="1364941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64044</xdr:rowOff>
    </xdr:from>
    <xdr:to>
      <xdr:col>72</xdr:col>
      <xdr:colOff>38100</xdr:colOff>
      <xdr:row>80</xdr:row>
      <xdr:rowOff>165644</xdr:rowOff>
    </xdr:to>
    <xdr:sp macro="" textlink="">
      <xdr:nvSpPr>
        <xdr:cNvPr id="694" name="フローチャート: 判断 693">
          <a:extLst>
            <a:ext uri="{FF2B5EF4-FFF2-40B4-BE49-F238E27FC236}">
              <a16:creationId xmlns:a16="http://schemas.microsoft.com/office/drawing/2014/main" id="{7FDFDAB9-A3A0-44F7-84B4-6C7017E164FA}"/>
            </a:ext>
          </a:extLst>
        </xdr:cNvPr>
        <xdr:cNvSpPr/>
      </xdr:nvSpPr>
      <xdr:spPr>
        <a:xfrm>
          <a:off x="12029440" y="1347524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95" name="テキスト ボックス 694">
          <a:extLst>
            <a:ext uri="{FF2B5EF4-FFF2-40B4-BE49-F238E27FC236}">
              <a16:creationId xmlns:a16="http://schemas.microsoft.com/office/drawing/2014/main" id="{74E87ACD-D9F5-49A9-AB7B-55B9C0B6F841}"/>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6" name="テキスト ボックス 695">
          <a:extLst>
            <a:ext uri="{FF2B5EF4-FFF2-40B4-BE49-F238E27FC236}">
              <a16:creationId xmlns:a16="http://schemas.microsoft.com/office/drawing/2014/main" id="{A87ABF78-5CCF-4132-AB4A-66C0F11ADF35}"/>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7" name="テキスト ボックス 696">
          <a:extLst>
            <a:ext uri="{FF2B5EF4-FFF2-40B4-BE49-F238E27FC236}">
              <a16:creationId xmlns:a16="http://schemas.microsoft.com/office/drawing/2014/main" id="{FF611D8F-56F7-43A9-AA57-B7FCA0F6E385}"/>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8" name="テキスト ボックス 697">
          <a:extLst>
            <a:ext uri="{FF2B5EF4-FFF2-40B4-BE49-F238E27FC236}">
              <a16:creationId xmlns:a16="http://schemas.microsoft.com/office/drawing/2014/main" id="{1FF80919-E6E4-4CB5-8A65-BB0CAED2F9D7}"/>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9" name="テキスト ボックス 698">
          <a:extLst>
            <a:ext uri="{FF2B5EF4-FFF2-40B4-BE49-F238E27FC236}">
              <a16:creationId xmlns:a16="http://schemas.microsoft.com/office/drawing/2014/main" id="{FB0EB938-2E62-4D15-BF8F-52F6EA701B1E}"/>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73842</xdr:rowOff>
    </xdr:from>
    <xdr:to>
      <xdr:col>85</xdr:col>
      <xdr:colOff>177800</xdr:colOff>
      <xdr:row>83</xdr:row>
      <xdr:rowOff>3992</xdr:rowOff>
    </xdr:to>
    <xdr:sp macro="" textlink="">
      <xdr:nvSpPr>
        <xdr:cNvPr id="700" name="楕円 699">
          <a:extLst>
            <a:ext uri="{FF2B5EF4-FFF2-40B4-BE49-F238E27FC236}">
              <a16:creationId xmlns:a16="http://schemas.microsoft.com/office/drawing/2014/main" id="{15565690-A37B-43B1-A9CD-06D53B19F449}"/>
            </a:ext>
          </a:extLst>
        </xdr:cNvPr>
        <xdr:cNvSpPr/>
      </xdr:nvSpPr>
      <xdr:spPr>
        <a:xfrm>
          <a:off x="14325600" y="13820322"/>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52269</xdr:rowOff>
    </xdr:from>
    <xdr:ext cx="405111" cy="259045"/>
    <xdr:sp macro="" textlink="">
      <xdr:nvSpPr>
        <xdr:cNvPr id="701" name="【消防施設】&#10;有形固定資産減価償却率該当値テキスト">
          <a:extLst>
            <a:ext uri="{FF2B5EF4-FFF2-40B4-BE49-F238E27FC236}">
              <a16:creationId xmlns:a16="http://schemas.microsoft.com/office/drawing/2014/main" id="{D2859591-2A7E-4480-A9F4-A0F1F65221E6}"/>
            </a:ext>
          </a:extLst>
        </xdr:cNvPr>
        <xdr:cNvSpPr txBox="1"/>
      </xdr:nvSpPr>
      <xdr:spPr>
        <a:xfrm>
          <a:off x="14414500" y="13798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95069</xdr:rowOff>
    </xdr:from>
    <xdr:to>
      <xdr:col>81</xdr:col>
      <xdr:colOff>101600</xdr:colOff>
      <xdr:row>83</xdr:row>
      <xdr:rowOff>25219</xdr:rowOff>
    </xdr:to>
    <xdr:sp macro="" textlink="">
      <xdr:nvSpPr>
        <xdr:cNvPr id="702" name="楕円 701">
          <a:extLst>
            <a:ext uri="{FF2B5EF4-FFF2-40B4-BE49-F238E27FC236}">
              <a16:creationId xmlns:a16="http://schemas.microsoft.com/office/drawing/2014/main" id="{0CAA69CF-E28D-45E4-B366-3A172007F6D1}"/>
            </a:ext>
          </a:extLst>
        </xdr:cNvPr>
        <xdr:cNvSpPr/>
      </xdr:nvSpPr>
      <xdr:spPr>
        <a:xfrm>
          <a:off x="13578840" y="1384154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124642</xdr:rowOff>
    </xdr:from>
    <xdr:to>
      <xdr:col>85</xdr:col>
      <xdr:colOff>127000</xdr:colOff>
      <xdr:row>82</xdr:row>
      <xdr:rowOff>145869</xdr:rowOff>
    </xdr:to>
    <xdr:cxnSp macro="">
      <xdr:nvCxnSpPr>
        <xdr:cNvPr id="703" name="直線コネクタ 702">
          <a:extLst>
            <a:ext uri="{FF2B5EF4-FFF2-40B4-BE49-F238E27FC236}">
              <a16:creationId xmlns:a16="http://schemas.microsoft.com/office/drawing/2014/main" id="{E64F34CC-63AE-444D-8D39-C38F532AD282}"/>
            </a:ext>
          </a:extLst>
        </xdr:cNvPr>
        <xdr:cNvCxnSpPr/>
      </xdr:nvCxnSpPr>
      <xdr:spPr>
        <a:xfrm flipV="1">
          <a:off x="13629640" y="13871122"/>
          <a:ext cx="74676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158750</xdr:rowOff>
    </xdr:from>
    <xdr:to>
      <xdr:col>76</xdr:col>
      <xdr:colOff>165100</xdr:colOff>
      <xdr:row>82</xdr:row>
      <xdr:rowOff>88900</xdr:rowOff>
    </xdr:to>
    <xdr:sp macro="" textlink="">
      <xdr:nvSpPr>
        <xdr:cNvPr id="704" name="楕円 703">
          <a:extLst>
            <a:ext uri="{FF2B5EF4-FFF2-40B4-BE49-F238E27FC236}">
              <a16:creationId xmlns:a16="http://schemas.microsoft.com/office/drawing/2014/main" id="{57BE5878-8134-4CB6-B25D-E2428BB6B676}"/>
            </a:ext>
          </a:extLst>
        </xdr:cNvPr>
        <xdr:cNvSpPr/>
      </xdr:nvSpPr>
      <xdr:spPr>
        <a:xfrm>
          <a:off x="12804140" y="137375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38100</xdr:rowOff>
    </xdr:from>
    <xdr:to>
      <xdr:col>81</xdr:col>
      <xdr:colOff>50800</xdr:colOff>
      <xdr:row>82</xdr:row>
      <xdr:rowOff>145869</xdr:rowOff>
    </xdr:to>
    <xdr:cxnSp macro="">
      <xdr:nvCxnSpPr>
        <xdr:cNvPr id="705" name="直線コネクタ 704">
          <a:extLst>
            <a:ext uri="{FF2B5EF4-FFF2-40B4-BE49-F238E27FC236}">
              <a16:creationId xmlns:a16="http://schemas.microsoft.com/office/drawing/2014/main" id="{600E1523-B3D9-46F0-986F-563F57D400D0}"/>
            </a:ext>
          </a:extLst>
        </xdr:cNvPr>
        <xdr:cNvCxnSpPr/>
      </xdr:nvCxnSpPr>
      <xdr:spPr>
        <a:xfrm>
          <a:off x="12854940" y="13784580"/>
          <a:ext cx="774700" cy="10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5262</xdr:rowOff>
    </xdr:from>
    <xdr:to>
      <xdr:col>72</xdr:col>
      <xdr:colOff>38100</xdr:colOff>
      <xdr:row>82</xdr:row>
      <xdr:rowOff>106862</xdr:rowOff>
    </xdr:to>
    <xdr:sp macro="" textlink="">
      <xdr:nvSpPr>
        <xdr:cNvPr id="706" name="楕円 705">
          <a:extLst>
            <a:ext uri="{FF2B5EF4-FFF2-40B4-BE49-F238E27FC236}">
              <a16:creationId xmlns:a16="http://schemas.microsoft.com/office/drawing/2014/main" id="{D38FFE1A-78E6-4474-872C-E3EB7B84CD6D}"/>
            </a:ext>
          </a:extLst>
        </xdr:cNvPr>
        <xdr:cNvSpPr/>
      </xdr:nvSpPr>
      <xdr:spPr>
        <a:xfrm>
          <a:off x="12029440" y="1375174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38100</xdr:rowOff>
    </xdr:from>
    <xdr:to>
      <xdr:col>76</xdr:col>
      <xdr:colOff>114300</xdr:colOff>
      <xdr:row>82</xdr:row>
      <xdr:rowOff>56062</xdr:rowOff>
    </xdr:to>
    <xdr:cxnSp macro="">
      <xdr:nvCxnSpPr>
        <xdr:cNvPr id="707" name="直線コネクタ 706">
          <a:extLst>
            <a:ext uri="{FF2B5EF4-FFF2-40B4-BE49-F238E27FC236}">
              <a16:creationId xmlns:a16="http://schemas.microsoft.com/office/drawing/2014/main" id="{11E124C5-8278-4385-8C78-25093B2E05AF}"/>
            </a:ext>
          </a:extLst>
        </xdr:cNvPr>
        <xdr:cNvCxnSpPr/>
      </xdr:nvCxnSpPr>
      <xdr:spPr>
        <a:xfrm flipV="1">
          <a:off x="12072620" y="13784580"/>
          <a:ext cx="78232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170741</xdr:rowOff>
    </xdr:from>
    <xdr:ext cx="405111" cy="259045"/>
    <xdr:sp macro="" textlink="">
      <xdr:nvSpPr>
        <xdr:cNvPr id="708" name="n_1aveValue【消防施設】&#10;有形固定資産減価償却率">
          <a:extLst>
            <a:ext uri="{FF2B5EF4-FFF2-40B4-BE49-F238E27FC236}">
              <a16:creationId xmlns:a16="http://schemas.microsoft.com/office/drawing/2014/main" id="{F8FE5B76-A6BE-465C-A258-D14586C96E61}"/>
            </a:ext>
          </a:extLst>
        </xdr:cNvPr>
        <xdr:cNvSpPr txBox="1"/>
      </xdr:nvSpPr>
      <xdr:spPr>
        <a:xfrm>
          <a:off x="13437244" y="13414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17253</xdr:rowOff>
    </xdr:from>
    <xdr:ext cx="405111" cy="259045"/>
    <xdr:sp macro="" textlink="">
      <xdr:nvSpPr>
        <xdr:cNvPr id="709" name="n_2aveValue【消防施設】&#10;有形固定資産減価償却率">
          <a:extLst>
            <a:ext uri="{FF2B5EF4-FFF2-40B4-BE49-F238E27FC236}">
              <a16:creationId xmlns:a16="http://schemas.microsoft.com/office/drawing/2014/main" id="{9F23A679-368C-4626-B61C-85F080AC9A7B}"/>
            </a:ext>
          </a:extLst>
        </xdr:cNvPr>
        <xdr:cNvSpPr txBox="1"/>
      </xdr:nvSpPr>
      <xdr:spPr>
        <a:xfrm>
          <a:off x="12675244" y="13428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10721</xdr:rowOff>
    </xdr:from>
    <xdr:ext cx="405111" cy="259045"/>
    <xdr:sp macro="" textlink="">
      <xdr:nvSpPr>
        <xdr:cNvPr id="710" name="n_3aveValue【消防施設】&#10;有形固定資産減価償却率">
          <a:extLst>
            <a:ext uri="{FF2B5EF4-FFF2-40B4-BE49-F238E27FC236}">
              <a16:creationId xmlns:a16="http://schemas.microsoft.com/office/drawing/2014/main" id="{DB9AA71D-A8E0-4C5F-AC63-41EA530B2613}"/>
            </a:ext>
          </a:extLst>
        </xdr:cNvPr>
        <xdr:cNvSpPr txBox="1"/>
      </xdr:nvSpPr>
      <xdr:spPr>
        <a:xfrm>
          <a:off x="11900544" y="13254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16346</xdr:rowOff>
    </xdr:from>
    <xdr:ext cx="405111" cy="259045"/>
    <xdr:sp macro="" textlink="">
      <xdr:nvSpPr>
        <xdr:cNvPr id="711" name="n_1mainValue【消防施設】&#10;有形固定資産減価償却率">
          <a:extLst>
            <a:ext uri="{FF2B5EF4-FFF2-40B4-BE49-F238E27FC236}">
              <a16:creationId xmlns:a16="http://schemas.microsoft.com/office/drawing/2014/main" id="{F0A89758-0125-40C8-97CB-AF573C9B963B}"/>
            </a:ext>
          </a:extLst>
        </xdr:cNvPr>
        <xdr:cNvSpPr txBox="1"/>
      </xdr:nvSpPr>
      <xdr:spPr>
        <a:xfrm>
          <a:off x="13437244" y="1393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80027</xdr:rowOff>
    </xdr:from>
    <xdr:ext cx="405111" cy="259045"/>
    <xdr:sp macro="" textlink="">
      <xdr:nvSpPr>
        <xdr:cNvPr id="712" name="n_2mainValue【消防施設】&#10;有形固定資産減価償却率">
          <a:extLst>
            <a:ext uri="{FF2B5EF4-FFF2-40B4-BE49-F238E27FC236}">
              <a16:creationId xmlns:a16="http://schemas.microsoft.com/office/drawing/2014/main" id="{CA9D4AE1-54D2-4ED8-BE2A-A4491AF8E85E}"/>
            </a:ext>
          </a:extLst>
        </xdr:cNvPr>
        <xdr:cNvSpPr txBox="1"/>
      </xdr:nvSpPr>
      <xdr:spPr>
        <a:xfrm>
          <a:off x="12675244" y="13826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97989</xdr:rowOff>
    </xdr:from>
    <xdr:ext cx="405111" cy="259045"/>
    <xdr:sp macro="" textlink="">
      <xdr:nvSpPr>
        <xdr:cNvPr id="713" name="n_3mainValue【消防施設】&#10;有形固定資産減価償却率">
          <a:extLst>
            <a:ext uri="{FF2B5EF4-FFF2-40B4-BE49-F238E27FC236}">
              <a16:creationId xmlns:a16="http://schemas.microsoft.com/office/drawing/2014/main" id="{56B181D0-9236-46C4-AFB5-E7CF67E1A506}"/>
            </a:ext>
          </a:extLst>
        </xdr:cNvPr>
        <xdr:cNvSpPr txBox="1"/>
      </xdr:nvSpPr>
      <xdr:spPr>
        <a:xfrm>
          <a:off x="11900544" y="13844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14" name="正方形/長方形 713">
          <a:extLst>
            <a:ext uri="{FF2B5EF4-FFF2-40B4-BE49-F238E27FC236}">
              <a16:creationId xmlns:a16="http://schemas.microsoft.com/office/drawing/2014/main" id="{B3D7DABC-CAC7-4793-A178-6BFF594770AB}"/>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15" name="正方形/長方形 714">
          <a:extLst>
            <a:ext uri="{FF2B5EF4-FFF2-40B4-BE49-F238E27FC236}">
              <a16:creationId xmlns:a16="http://schemas.microsoft.com/office/drawing/2014/main" id="{8C43B498-F384-4BCF-B2F4-4D89DA3BA224}"/>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6" name="正方形/長方形 715">
          <a:extLst>
            <a:ext uri="{FF2B5EF4-FFF2-40B4-BE49-F238E27FC236}">
              <a16:creationId xmlns:a16="http://schemas.microsoft.com/office/drawing/2014/main" id="{37AF9EFE-93DB-4DEB-8D7D-676F90C1D772}"/>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17" name="正方形/長方形 716">
          <a:extLst>
            <a:ext uri="{FF2B5EF4-FFF2-40B4-BE49-F238E27FC236}">
              <a16:creationId xmlns:a16="http://schemas.microsoft.com/office/drawing/2014/main" id="{E4EE82ED-8620-4FBC-8440-06E34CF391C6}"/>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8" name="正方形/長方形 717">
          <a:extLst>
            <a:ext uri="{FF2B5EF4-FFF2-40B4-BE49-F238E27FC236}">
              <a16:creationId xmlns:a16="http://schemas.microsoft.com/office/drawing/2014/main" id="{7EC2086C-ADC8-4C72-9C0B-4AA5345E6E4B}"/>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9" name="正方形/長方形 718">
          <a:extLst>
            <a:ext uri="{FF2B5EF4-FFF2-40B4-BE49-F238E27FC236}">
              <a16:creationId xmlns:a16="http://schemas.microsoft.com/office/drawing/2014/main" id="{1059629C-2C68-4BFF-933B-9588FBCA2FE3}"/>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20" name="正方形/長方形 719">
          <a:extLst>
            <a:ext uri="{FF2B5EF4-FFF2-40B4-BE49-F238E27FC236}">
              <a16:creationId xmlns:a16="http://schemas.microsoft.com/office/drawing/2014/main" id="{DEDE3B62-58BF-4BB7-90D8-5153C045ED7E}"/>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21" name="正方形/長方形 720">
          <a:extLst>
            <a:ext uri="{FF2B5EF4-FFF2-40B4-BE49-F238E27FC236}">
              <a16:creationId xmlns:a16="http://schemas.microsoft.com/office/drawing/2014/main" id="{98364218-DD20-4F5E-BA56-9B24A38BFFDA}"/>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22" name="テキスト ボックス 721">
          <a:extLst>
            <a:ext uri="{FF2B5EF4-FFF2-40B4-BE49-F238E27FC236}">
              <a16:creationId xmlns:a16="http://schemas.microsoft.com/office/drawing/2014/main" id="{22FA8118-0CBF-4F67-8E86-0862E6846AC9}"/>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23" name="直線コネクタ 722">
          <a:extLst>
            <a:ext uri="{FF2B5EF4-FFF2-40B4-BE49-F238E27FC236}">
              <a16:creationId xmlns:a16="http://schemas.microsoft.com/office/drawing/2014/main" id="{EBF38B00-6E53-4FD3-9807-C15F9E7B689F}"/>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24" name="直線コネクタ 723">
          <a:extLst>
            <a:ext uri="{FF2B5EF4-FFF2-40B4-BE49-F238E27FC236}">
              <a16:creationId xmlns:a16="http://schemas.microsoft.com/office/drawing/2014/main" id="{43B1F924-6967-4196-BD3E-249D20858179}"/>
            </a:ext>
          </a:extLst>
        </xdr:cNvPr>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25" name="テキスト ボックス 724">
          <a:extLst>
            <a:ext uri="{FF2B5EF4-FFF2-40B4-BE49-F238E27FC236}">
              <a16:creationId xmlns:a16="http://schemas.microsoft.com/office/drawing/2014/main" id="{C97A094C-08FC-4A5A-9C43-BFD438D3F17E}"/>
            </a:ext>
          </a:extLst>
        </xdr:cNvPr>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26" name="直線コネクタ 725">
          <a:extLst>
            <a:ext uri="{FF2B5EF4-FFF2-40B4-BE49-F238E27FC236}">
              <a16:creationId xmlns:a16="http://schemas.microsoft.com/office/drawing/2014/main" id="{6934E360-0294-4E59-A427-39269871F123}"/>
            </a:ext>
          </a:extLst>
        </xdr:cNvPr>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27" name="テキスト ボックス 726">
          <a:extLst>
            <a:ext uri="{FF2B5EF4-FFF2-40B4-BE49-F238E27FC236}">
              <a16:creationId xmlns:a16="http://schemas.microsoft.com/office/drawing/2014/main" id="{FEB25165-C6A0-4550-97DD-8DA98D826AB8}"/>
            </a:ext>
          </a:extLst>
        </xdr:cNvPr>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28" name="直線コネクタ 727">
          <a:extLst>
            <a:ext uri="{FF2B5EF4-FFF2-40B4-BE49-F238E27FC236}">
              <a16:creationId xmlns:a16="http://schemas.microsoft.com/office/drawing/2014/main" id="{8EB71ECC-6703-41E2-999E-E51210A5ECF2}"/>
            </a:ext>
          </a:extLst>
        </xdr:cNvPr>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29" name="テキスト ボックス 728">
          <a:extLst>
            <a:ext uri="{FF2B5EF4-FFF2-40B4-BE49-F238E27FC236}">
              <a16:creationId xmlns:a16="http://schemas.microsoft.com/office/drawing/2014/main" id="{C1D8AC6C-96E4-42FD-8525-935A93407449}"/>
            </a:ext>
          </a:extLst>
        </xdr:cNvPr>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30" name="直線コネクタ 729">
          <a:extLst>
            <a:ext uri="{FF2B5EF4-FFF2-40B4-BE49-F238E27FC236}">
              <a16:creationId xmlns:a16="http://schemas.microsoft.com/office/drawing/2014/main" id="{FCA35DF2-9D3A-4ED0-BE4D-AEBBB6CEFFA6}"/>
            </a:ext>
          </a:extLst>
        </xdr:cNvPr>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31" name="テキスト ボックス 730">
          <a:extLst>
            <a:ext uri="{FF2B5EF4-FFF2-40B4-BE49-F238E27FC236}">
              <a16:creationId xmlns:a16="http://schemas.microsoft.com/office/drawing/2014/main" id="{931077B8-7324-4C07-9942-F7C6029BC51C}"/>
            </a:ext>
          </a:extLst>
        </xdr:cNvPr>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32" name="直線コネクタ 731">
          <a:extLst>
            <a:ext uri="{FF2B5EF4-FFF2-40B4-BE49-F238E27FC236}">
              <a16:creationId xmlns:a16="http://schemas.microsoft.com/office/drawing/2014/main" id="{AE017862-C09B-4A81-9DBD-A81DAC184530}"/>
            </a:ext>
          </a:extLst>
        </xdr:cNvPr>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33" name="テキスト ボックス 732">
          <a:extLst>
            <a:ext uri="{FF2B5EF4-FFF2-40B4-BE49-F238E27FC236}">
              <a16:creationId xmlns:a16="http://schemas.microsoft.com/office/drawing/2014/main" id="{62A43C5B-1375-40DC-A6BB-694E786480F6}"/>
            </a:ext>
          </a:extLst>
        </xdr:cNvPr>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4" name="直線コネクタ 733">
          <a:extLst>
            <a:ext uri="{FF2B5EF4-FFF2-40B4-BE49-F238E27FC236}">
              <a16:creationId xmlns:a16="http://schemas.microsoft.com/office/drawing/2014/main" id="{213458DA-1034-40F9-9F81-C225F9B89297}"/>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35" name="テキスト ボックス 734">
          <a:extLst>
            <a:ext uri="{FF2B5EF4-FFF2-40B4-BE49-F238E27FC236}">
              <a16:creationId xmlns:a16="http://schemas.microsoft.com/office/drawing/2014/main" id="{53688973-4538-4E7C-A794-BF968F336A2F}"/>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36" name="【消防施設】&#10;一人当たり面積グラフ枠">
          <a:extLst>
            <a:ext uri="{FF2B5EF4-FFF2-40B4-BE49-F238E27FC236}">
              <a16:creationId xmlns:a16="http://schemas.microsoft.com/office/drawing/2014/main" id="{3133D3EB-D669-42A9-B127-D239963E123D}"/>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81</xdr:row>
      <xdr:rowOff>83820</xdr:rowOff>
    </xdr:from>
    <xdr:to>
      <xdr:col>116</xdr:col>
      <xdr:colOff>62864</xdr:colOff>
      <xdr:row>86</xdr:row>
      <xdr:rowOff>87630</xdr:rowOff>
    </xdr:to>
    <xdr:cxnSp macro="">
      <xdr:nvCxnSpPr>
        <xdr:cNvPr id="737" name="直線コネクタ 736">
          <a:extLst>
            <a:ext uri="{FF2B5EF4-FFF2-40B4-BE49-F238E27FC236}">
              <a16:creationId xmlns:a16="http://schemas.microsoft.com/office/drawing/2014/main" id="{A3B998E1-FBBA-4940-8D54-6F450F2C112E}"/>
            </a:ext>
          </a:extLst>
        </xdr:cNvPr>
        <xdr:cNvCxnSpPr/>
      </xdr:nvCxnSpPr>
      <xdr:spPr>
        <a:xfrm flipV="1">
          <a:off x="19509104" y="13662660"/>
          <a:ext cx="0" cy="842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91457</xdr:rowOff>
    </xdr:from>
    <xdr:ext cx="469744" cy="259045"/>
    <xdr:sp macro="" textlink="">
      <xdr:nvSpPr>
        <xdr:cNvPr id="738" name="【消防施設】&#10;一人当たり面積最小値テキスト">
          <a:extLst>
            <a:ext uri="{FF2B5EF4-FFF2-40B4-BE49-F238E27FC236}">
              <a16:creationId xmlns:a16="http://schemas.microsoft.com/office/drawing/2014/main" id="{B09FF5F5-5234-434A-87CD-9399BC56DBB8}"/>
            </a:ext>
          </a:extLst>
        </xdr:cNvPr>
        <xdr:cNvSpPr txBox="1"/>
      </xdr:nvSpPr>
      <xdr:spPr>
        <a:xfrm>
          <a:off x="19547840" y="1450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87630</xdr:rowOff>
    </xdr:from>
    <xdr:to>
      <xdr:col>116</xdr:col>
      <xdr:colOff>152400</xdr:colOff>
      <xdr:row>86</xdr:row>
      <xdr:rowOff>87630</xdr:rowOff>
    </xdr:to>
    <xdr:cxnSp macro="">
      <xdr:nvCxnSpPr>
        <xdr:cNvPr id="739" name="直線コネクタ 738">
          <a:extLst>
            <a:ext uri="{FF2B5EF4-FFF2-40B4-BE49-F238E27FC236}">
              <a16:creationId xmlns:a16="http://schemas.microsoft.com/office/drawing/2014/main" id="{114D4D34-77BF-4455-BEAC-5E010F969D4F}"/>
            </a:ext>
          </a:extLst>
        </xdr:cNvPr>
        <xdr:cNvCxnSpPr/>
      </xdr:nvCxnSpPr>
      <xdr:spPr>
        <a:xfrm>
          <a:off x="19443700" y="145046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80</xdr:row>
      <xdr:rowOff>30497</xdr:rowOff>
    </xdr:from>
    <xdr:ext cx="469744" cy="259045"/>
    <xdr:sp macro="" textlink="">
      <xdr:nvSpPr>
        <xdr:cNvPr id="740" name="【消防施設】&#10;一人当たり面積最大値テキスト">
          <a:extLst>
            <a:ext uri="{FF2B5EF4-FFF2-40B4-BE49-F238E27FC236}">
              <a16:creationId xmlns:a16="http://schemas.microsoft.com/office/drawing/2014/main" id="{D95996BF-497E-400A-9402-BBAC3D207A82}"/>
            </a:ext>
          </a:extLst>
        </xdr:cNvPr>
        <xdr:cNvSpPr txBox="1"/>
      </xdr:nvSpPr>
      <xdr:spPr>
        <a:xfrm>
          <a:off x="19547840" y="13441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81</xdr:row>
      <xdr:rowOff>83820</xdr:rowOff>
    </xdr:from>
    <xdr:to>
      <xdr:col>116</xdr:col>
      <xdr:colOff>152400</xdr:colOff>
      <xdr:row>81</xdr:row>
      <xdr:rowOff>83820</xdr:rowOff>
    </xdr:to>
    <xdr:cxnSp macro="">
      <xdr:nvCxnSpPr>
        <xdr:cNvPr id="741" name="直線コネクタ 740">
          <a:extLst>
            <a:ext uri="{FF2B5EF4-FFF2-40B4-BE49-F238E27FC236}">
              <a16:creationId xmlns:a16="http://schemas.microsoft.com/office/drawing/2014/main" id="{0AC353D3-722D-4A4F-87DB-322F9556BB96}"/>
            </a:ext>
          </a:extLst>
        </xdr:cNvPr>
        <xdr:cNvCxnSpPr/>
      </xdr:nvCxnSpPr>
      <xdr:spPr>
        <a:xfrm>
          <a:off x="19443700" y="136626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22877</xdr:rowOff>
    </xdr:from>
    <xdr:ext cx="469744" cy="259045"/>
    <xdr:sp macro="" textlink="">
      <xdr:nvSpPr>
        <xdr:cNvPr id="742" name="【消防施設】&#10;一人当たり面積平均値テキスト">
          <a:extLst>
            <a:ext uri="{FF2B5EF4-FFF2-40B4-BE49-F238E27FC236}">
              <a16:creationId xmlns:a16="http://schemas.microsoft.com/office/drawing/2014/main" id="{BBEFE1B6-06E2-4E2E-BF65-B0B31BBF3C3E}"/>
            </a:ext>
          </a:extLst>
        </xdr:cNvPr>
        <xdr:cNvSpPr txBox="1"/>
      </xdr:nvSpPr>
      <xdr:spPr>
        <a:xfrm>
          <a:off x="19547840" y="141046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44450</xdr:rowOff>
    </xdr:from>
    <xdr:to>
      <xdr:col>116</xdr:col>
      <xdr:colOff>114300</xdr:colOff>
      <xdr:row>84</xdr:row>
      <xdr:rowOff>146050</xdr:rowOff>
    </xdr:to>
    <xdr:sp macro="" textlink="">
      <xdr:nvSpPr>
        <xdr:cNvPr id="743" name="フローチャート: 判断 742">
          <a:extLst>
            <a:ext uri="{FF2B5EF4-FFF2-40B4-BE49-F238E27FC236}">
              <a16:creationId xmlns:a16="http://schemas.microsoft.com/office/drawing/2014/main" id="{C2035E3E-6C0C-48EC-9BDD-146D8627C787}"/>
            </a:ext>
          </a:extLst>
        </xdr:cNvPr>
        <xdr:cNvSpPr/>
      </xdr:nvSpPr>
      <xdr:spPr>
        <a:xfrm>
          <a:off x="19458940" y="1412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21589</xdr:rowOff>
    </xdr:from>
    <xdr:to>
      <xdr:col>112</xdr:col>
      <xdr:colOff>38100</xdr:colOff>
      <xdr:row>84</xdr:row>
      <xdr:rowOff>123189</xdr:rowOff>
    </xdr:to>
    <xdr:sp macro="" textlink="">
      <xdr:nvSpPr>
        <xdr:cNvPr id="744" name="フローチャート: 判断 743">
          <a:extLst>
            <a:ext uri="{FF2B5EF4-FFF2-40B4-BE49-F238E27FC236}">
              <a16:creationId xmlns:a16="http://schemas.microsoft.com/office/drawing/2014/main" id="{E9663196-B33A-43A4-BF3C-2005BEF029EE}"/>
            </a:ext>
          </a:extLst>
        </xdr:cNvPr>
        <xdr:cNvSpPr/>
      </xdr:nvSpPr>
      <xdr:spPr>
        <a:xfrm>
          <a:off x="18735040" y="1410334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36830</xdr:rowOff>
    </xdr:from>
    <xdr:to>
      <xdr:col>107</xdr:col>
      <xdr:colOff>101600</xdr:colOff>
      <xdr:row>84</xdr:row>
      <xdr:rowOff>138430</xdr:rowOff>
    </xdr:to>
    <xdr:sp macro="" textlink="">
      <xdr:nvSpPr>
        <xdr:cNvPr id="745" name="フローチャート: 判断 744">
          <a:extLst>
            <a:ext uri="{FF2B5EF4-FFF2-40B4-BE49-F238E27FC236}">
              <a16:creationId xmlns:a16="http://schemas.microsoft.com/office/drawing/2014/main" id="{A9621342-683F-44C5-B0D1-8789587D56E0}"/>
            </a:ext>
          </a:extLst>
        </xdr:cNvPr>
        <xdr:cNvSpPr/>
      </xdr:nvSpPr>
      <xdr:spPr>
        <a:xfrm>
          <a:off x="17937480" y="1411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63500</xdr:rowOff>
    </xdr:from>
    <xdr:to>
      <xdr:col>102</xdr:col>
      <xdr:colOff>165100</xdr:colOff>
      <xdr:row>84</xdr:row>
      <xdr:rowOff>165100</xdr:rowOff>
    </xdr:to>
    <xdr:sp macro="" textlink="">
      <xdr:nvSpPr>
        <xdr:cNvPr id="746" name="フローチャート: 判断 745">
          <a:extLst>
            <a:ext uri="{FF2B5EF4-FFF2-40B4-BE49-F238E27FC236}">
              <a16:creationId xmlns:a16="http://schemas.microsoft.com/office/drawing/2014/main" id="{56C5C7A0-B549-42F3-A7F0-3964E8DE2217}"/>
            </a:ext>
          </a:extLst>
        </xdr:cNvPr>
        <xdr:cNvSpPr/>
      </xdr:nvSpPr>
      <xdr:spPr>
        <a:xfrm>
          <a:off x="17162780" y="1414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47" name="テキスト ボックス 746">
          <a:extLst>
            <a:ext uri="{FF2B5EF4-FFF2-40B4-BE49-F238E27FC236}">
              <a16:creationId xmlns:a16="http://schemas.microsoft.com/office/drawing/2014/main" id="{5C566056-87FB-45E6-B198-477A3FF51828}"/>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48" name="テキスト ボックス 747">
          <a:extLst>
            <a:ext uri="{FF2B5EF4-FFF2-40B4-BE49-F238E27FC236}">
              <a16:creationId xmlns:a16="http://schemas.microsoft.com/office/drawing/2014/main" id="{B307B7CD-DE3C-48F5-8C09-C747032D568E}"/>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49" name="テキスト ボックス 748">
          <a:extLst>
            <a:ext uri="{FF2B5EF4-FFF2-40B4-BE49-F238E27FC236}">
              <a16:creationId xmlns:a16="http://schemas.microsoft.com/office/drawing/2014/main" id="{939178C4-1F47-4C81-BE53-F0A4420635FC}"/>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50" name="テキスト ボックス 749">
          <a:extLst>
            <a:ext uri="{FF2B5EF4-FFF2-40B4-BE49-F238E27FC236}">
              <a16:creationId xmlns:a16="http://schemas.microsoft.com/office/drawing/2014/main" id="{2C9C6CD2-BD7B-44C6-AD16-0F52A0086F2A}"/>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51" name="テキスト ボックス 750">
          <a:extLst>
            <a:ext uri="{FF2B5EF4-FFF2-40B4-BE49-F238E27FC236}">
              <a16:creationId xmlns:a16="http://schemas.microsoft.com/office/drawing/2014/main" id="{953175E3-19E3-40AE-81F1-9A46B8EF3BA2}"/>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33020</xdr:rowOff>
    </xdr:from>
    <xdr:to>
      <xdr:col>116</xdr:col>
      <xdr:colOff>114300</xdr:colOff>
      <xdr:row>83</xdr:row>
      <xdr:rowOff>134620</xdr:rowOff>
    </xdr:to>
    <xdr:sp macro="" textlink="">
      <xdr:nvSpPr>
        <xdr:cNvPr id="752" name="楕円 751">
          <a:extLst>
            <a:ext uri="{FF2B5EF4-FFF2-40B4-BE49-F238E27FC236}">
              <a16:creationId xmlns:a16="http://schemas.microsoft.com/office/drawing/2014/main" id="{DF73D93F-9694-4810-928F-7BA7FADD534F}"/>
            </a:ext>
          </a:extLst>
        </xdr:cNvPr>
        <xdr:cNvSpPr/>
      </xdr:nvSpPr>
      <xdr:spPr>
        <a:xfrm>
          <a:off x="19458940" y="1394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55897</xdr:rowOff>
    </xdr:from>
    <xdr:ext cx="469744" cy="259045"/>
    <xdr:sp macro="" textlink="">
      <xdr:nvSpPr>
        <xdr:cNvPr id="753" name="【消防施設】&#10;一人当たり面積該当値テキスト">
          <a:extLst>
            <a:ext uri="{FF2B5EF4-FFF2-40B4-BE49-F238E27FC236}">
              <a16:creationId xmlns:a16="http://schemas.microsoft.com/office/drawing/2014/main" id="{1C71D65E-A9C1-44E8-8306-BFB8AC5008F0}"/>
            </a:ext>
          </a:extLst>
        </xdr:cNvPr>
        <xdr:cNvSpPr txBox="1"/>
      </xdr:nvSpPr>
      <xdr:spPr>
        <a:xfrm>
          <a:off x="19547840" y="1380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120650</xdr:rowOff>
    </xdr:from>
    <xdr:to>
      <xdr:col>112</xdr:col>
      <xdr:colOff>38100</xdr:colOff>
      <xdr:row>78</xdr:row>
      <xdr:rowOff>50800</xdr:rowOff>
    </xdr:to>
    <xdr:sp macro="" textlink="">
      <xdr:nvSpPr>
        <xdr:cNvPr id="754" name="楕円 753">
          <a:extLst>
            <a:ext uri="{FF2B5EF4-FFF2-40B4-BE49-F238E27FC236}">
              <a16:creationId xmlns:a16="http://schemas.microsoft.com/office/drawing/2014/main" id="{AE9AE691-89C4-4FC6-B6AE-FDFDA9136DAF}"/>
            </a:ext>
          </a:extLst>
        </xdr:cNvPr>
        <xdr:cNvSpPr/>
      </xdr:nvSpPr>
      <xdr:spPr>
        <a:xfrm>
          <a:off x="18735040" y="130289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78</xdr:row>
      <xdr:rowOff>0</xdr:rowOff>
    </xdr:from>
    <xdr:to>
      <xdr:col>116</xdr:col>
      <xdr:colOff>63500</xdr:colOff>
      <xdr:row>83</xdr:row>
      <xdr:rowOff>83820</xdr:rowOff>
    </xdr:to>
    <xdr:cxnSp macro="">
      <xdr:nvCxnSpPr>
        <xdr:cNvPr id="755" name="直線コネクタ 754">
          <a:extLst>
            <a:ext uri="{FF2B5EF4-FFF2-40B4-BE49-F238E27FC236}">
              <a16:creationId xmlns:a16="http://schemas.microsoft.com/office/drawing/2014/main" id="{8ECED640-BB8A-419E-AA6E-C0617012A83A}"/>
            </a:ext>
          </a:extLst>
        </xdr:cNvPr>
        <xdr:cNvCxnSpPr/>
      </xdr:nvCxnSpPr>
      <xdr:spPr>
        <a:xfrm>
          <a:off x="18778220" y="13075920"/>
          <a:ext cx="731520" cy="922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6350</xdr:rowOff>
    </xdr:from>
    <xdr:to>
      <xdr:col>107</xdr:col>
      <xdr:colOff>101600</xdr:colOff>
      <xdr:row>84</xdr:row>
      <xdr:rowOff>107950</xdr:rowOff>
    </xdr:to>
    <xdr:sp macro="" textlink="">
      <xdr:nvSpPr>
        <xdr:cNvPr id="756" name="楕円 755">
          <a:extLst>
            <a:ext uri="{FF2B5EF4-FFF2-40B4-BE49-F238E27FC236}">
              <a16:creationId xmlns:a16="http://schemas.microsoft.com/office/drawing/2014/main" id="{8EDFA825-FCF9-467D-B041-9B3015C82E1F}"/>
            </a:ext>
          </a:extLst>
        </xdr:cNvPr>
        <xdr:cNvSpPr/>
      </xdr:nvSpPr>
      <xdr:spPr>
        <a:xfrm>
          <a:off x="17937480" y="1408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0</xdr:rowOff>
    </xdr:from>
    <xdr:to>
      <xdr:col>111</xdr:col>
      <xdr:colOff>177800</xdr:colOff>
      <xdr:row>84</xdr:row>
      <xdr:rowOff>57150</xdr:rowOff>
    </xdr:to>
    <xdr:cxnSp macro="">
      <xdr:nvCxnSpPr>
        <xdr:cNvPr id="757" name="直線コネクタ 756">
          <a:extLst>
            <a:ext uri="{FF2B5EF4-FFF2-40B4-BE49-F238E27FC236}">
              <a16:creationId xmlns:a16="http://schemas.microsoft.com/office/drawing/2014/main" id="{C861E81F-5843-44D8-8D10-AFD02D2D472F}"/>
            </a:ext>
          </a:extLst>
        </xdr:cNvPr>
        <xdr:cNvCxnSpPr/>
      </xdr:nvCxnSpPr>
      <xdr:spPr>
        <a:xfrm flipV="1">
          <a:off x="17988280" y="13075920"/>
          <a:ext cx="789940" cy="1062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21589</xdr:rowOff>
    </xdr:from>
    <xdr:to>
      <xdr:col>102</xdr:col>
      <xdr:colOff>165100</xdr:colOff>
      <xdr:row>84</xdr:row>
      <xdr:rowOff>123189</xdr:rowOff>
    </xdr:to>
    <xdr:sp macro="" textlink="">
      <xdr:nvSpPr>
        <xdr:cNvPr id="758" name="楕円 757">
          <a:extLst>
            <a:ext uri="{FF2B5EF4-FFF2-40B4-BE49-F238E27FC236}">
              <a16:creationId xmlns:a16="http://schemas.microsoft.com/office/drawing/2014/main" id="{E0B9281C-6B18-497B-9D35-0F1E99536646}"/>
            </a:ext>
          </a:extLst>
        </xdr:cNvPr>
        <xdr:cNvSpPr/>
      </xdr:nvSpPr>
      <xdr:spPr>
        <a:xfrm>
          <a:off x="17162780" y="14103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57150</xdr:rowOff>
    </xdr:from>
    <xdr:to>
      <xdr:col>107</xdr:col>
      <xdr:colOff>50800</xdr:colOff>
      <xdr:row>84</xdr:row>
      <xdr:rowOff>72389</xdr:rowOff>
    </xdr:to>
    <xdr:cxnSp macro="">
      <xdr:nvCxnSpPr>
        <xdr:cNvPr id="759" name="直線コネクタ 758">
          <a:extLst>
            <a:ext uri="{FF2B5EF4-FFF2-40B4-BE49-F238E27FC236}">
              <a16:creationId xmlns:a16="http://schemas.microsoft.com/office/drawing/2014/main" id="{B4AFE37F-87D1-47DC-AFF3-616CF7A591CE}"/>
            </a:ext>
          </a:extLst>
        </xdr:cNvPr>
        <xdr:cNvCxnSpPr/>
      </xdr:nvCxnSpPr>
      <xdr:spPr>
        <a:xfrm flipV="1">
          <a:off x="17213580" y="14138910"/>
          <a:ext cx="7747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114316</xdr:rowOff>
    </xdr:from>
    <xdr:ext cx="469744" cy="259045"/>
    <xdr:sp macro="" textlink="">
      <xdr:nvSpPr>
        <xdr:cNvPr id="760" name="n_1aveValue【消防施設】&#10;一人当たり面積">
          <a:extLst>
            <a:ext uri="{FF2B5EF4-FFF2-40B4-BE49-F238E27FC236}">
              <a16:creationId xmlns:a16="http://schemas.microsoft.com/office/drawing/2014/main" id="{82967DFA-713E-4723-A3E0-87F3588947BA}"/>
            </a:ext>
          </a:extLst>
        </xdr:cNvPr>
        <xdr:cNvSpPr txBox="1"/>
      </xdr:nvSpPr>
      <xdr:spPr>
        <a:xfrm>
          <a:off x="18561127" y="14196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129557</xdr:rowOff>
    </xdr:from>
    <xdr:ext cx="469744" cy="259045"/>
    <xdr:sp macro="" textlink="">
      <xdr:nvSpPr>
        <xdr:cNvPr id="761" name="n_2aveValue【消防施設】&#10;一人当たり面積">
          <a:extLst>
            <a:ext uri="{FF2B5EF4-FFF2-40B4-BE49-F238E27FC236}">
              <a16:creationId xmlns:a16="http://schemas.microsoft.com/office/drawing/2014/main" id="{AB2CADFE-14C7-4A04-AA9B-72793A53F76C}"/>
            </a:ext>
          </a:extLst>
        </xdr:cNvPr>
        <xdr:cNvSpPr txBox="1"/>
      </xdr:nvSpPr>
      <xdr:spPr>
        <a:xfrm>
          <a:off x="17776267" y="14211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156227</xdr:rowOff>
    </xdr:from>
    <xdr:ext cx="469744" cy="259045"/>
    <xdr:sp macro="" textlink="">
      <xdr:nvSpPr>
        <xdr:cNvPr id="762" name="n_3aveValue【消防施設】&#10;一人当たり面積">
          <a:extLst>
            <a:ext uri="{FF2B5EF4-FFF2-40B4-BE49-F238E27FC236}">
              <a16:creationId xmlns:a16="http://schemas.microsoft.com/office/drawing/2014/main" id="{285A23AD-A72C-4405-AE10-5015C4128E69}"/>
            </a:ext>
          </a:extLst>
        </xdr:cNvPr>
        <xdr:cNvSpPr txBox="1"/>
      </xdr:nvSpPr>
      <xdr:spPr>
        <a:xfrm>
          <a:off x="17001567" y="1423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76</xdr:row>
      <xdr:rowOff>67327</xdr:rowOff>
    </xdr:from>
    <xdr:ext cx="469744" cy="259045"/>
    <xdr:sp macro="" textlink="">
      <xdr:nvSpPr>
        <xdr:cNvPr id="763" name="n_1mainValue【消防施設】&#10;一人当たり面積">
          <a:extLst>
            <a:ext uri="{FF2B5EF4-FFF2-40B4-BE49-F238E27FC236}">
              <a16:creationId xmlns:a16="http://schemas.microsoft.com/office/drawing/2014/main" id="{4B2460FE-6512-4662-9FB0-3C9040410951}"/>
            </a:ext>
          </a:extLst>
        </xdr:cNvPr>
        <xdr:cNvSpPr txBox="1"/>
      </xdr:nvSpPr>
      <xdr:spPr>
        <a:xfrm>
          <a:off x="18561127" y="12807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124477</xdr:rowOff>
    </xdr:from>
    <xdr:ext cx="469744" cy="259045"/>
    <xdr:sp macro="" textlink="">
      <xdr:nvSpPr>
        <xdr:cNvPr id="764" name="n_2mainValue【消防施設】&#10;一人当たり面積">
          <a:extLst>
            <a:ext uri="{FF2B5EF4-FFF2-40B4-BE49-F238E27FC236}">
              <a16:creationId xmlns:a16="http://schemas.microsoft.com/office/drawing/2014/main" id="{9C3B6D51-9406-465E-8215-C3DC472D0D01}"/>
            </a:ext>
          </a:extLst>
        </xdr:cNvPr>
        <xdr:cNvSpPr txBox="1"/>
      </xdr:nvSpPr>
      <xdr:spPr>
        <a:xfrm>
          <a:off x="17776267" y="1387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139716</xdr:rowOff>
    </xdr:from>
    <xdr:ext cx="469744" cy="259045"/>
    <xdr:sp macro="" textlink="">
      <xdr:nvSpPr>
        <xdr:cNvPr id="765" name="n_3mainValue【消防施設】&#10;一人当たり面積">
          <a:extLst>
            <a:ext uri="{FF2B5EF4-FFF2-40B4-BE49-F238E27FC236}">
              <a16:creationId xmlns:a16="http://schemas.microsoft.com/office/drawing/2014/main" id="{6367AB7E-BA27-4ECE-A80D-0A888639B33A}"/>
            </a:ext>
          </a:extLst>
        </xdr:cNvPr>
        <xdr:cNvSpPr txBox="1"/>
      </xdr:nvSpPr>
      <xdr:spPr>
        <a:xfrm>
          <a:off x="17001567" y="13886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66" name="正方形/長方形 765">
          <a:extLst>
            <a:ext uri="{FF2B5EF4-FFF2-40B4-BE49-F238E27FC236}">
              <a16:creationId xmlns:a16="http://schemas.microsoft.com/office/drawing/2014/main" id="{457BE727-3413-4389-8C0B-5483AC230834}"/>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67" name="正方形/長方形 766">
          <a:extLst>
            <a:ext uri="{FF2B5EF4-FFF2-40B4-BE49-F238E27FC236}">
              <a16:creationId xmlns:a16="http://schemas.microsoft.com/office/drawing/2014/main" id="{57641C56-408F-453C-A5CA-979DAAC2EC91}"/>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68" name="正方形/長方形 767">
          <a:extLst>
            <a:ext uri="{FF2B5EF4-FFF2-40B4-BE49-F238E27FC236}">
              <a16:creationId xmlns:a16="http://schemas.microsoft.com/office/drawing/2014/main" id="{945AFE9B-FD06-4E8D-BD34-71116000474B}"/>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69" name="正方形/長方形 768">
          <a:extLst>
            <a:ext uri="{FF2B5EF4-FFF2-40B4-BE49-F238E27FC236}">
              <a16:creationId xmlns:a16="http://schemas.microsoft.com/office/drawing/2014/main" id="{085A80BF-4C3E-421E-943A-8AD67BF72679}"/>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70" name="正方形/長方形 769">
          <a:extLst>
            <a:ext uri="{FF2B5EF4-FFF2-40B4-BE49-F238E27FC236}">
              <a16:creationId xmlns:a16="http://schemas.microsoft.com/office/drawing/2014/main" id="{874620CD-E7AA-4229-89D4-EA525C82C687}"/>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71" name="正方形/長方形 770">
          <a:extLst>
            <a:ext uri="{FF2B5EF4-FFF2-40B4-BE49-F238E27FC236}">
              <a16:creationId xmlns:a16="http://schemas.microsoft.com/office/drawing/2014/main" id="{5BA644C6-04DC-4B61-BFEE-7D5CF317EC2E}"/>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72" name="正方形/長方形 771">
          <a:extLst>
            <a:ext uri="{FF2B5EF4-FFF2-40B4-BE49-F238E27FC236}">
              <a16:creationId xmlns:a16="http://schemas.microsoft.com/office/drawing/2014/main" id="{EDBBBB4C-1A41-46FF-8291-D89D29A7C6F2}"/>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3" name="正方形/長方形 772">
          <a:extLst>
            <a:ext uri="{FF2B5EF4-FFF2-40B4-BE49-F238E27FC236}">
              <a16:creationId xmlns:a16="http://schemas.microsoft.com/office/drawing/2014/main" id="{5B1E00F0-599F-49AA-8937-16A33DD0F4A4}"/>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74" name="テキスト ボックス 773">
          <a:extLst>
            <a:ext uri="{FF2B5EF4-FFF2-40B4-BE49-F238E27FC236}">
              <a16:creationId xmlns:a16="http://schemas.microsoft.com/office/drawing/2014/main" id="{69683434-AFC3-4787-AA4D-12172B8472CB}"/>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75" name="直線コネクタ 774">
          <a:extLst>
            <a:ext uri="{FF2B5EF4-FFF2-40B4-BE49-F238E27FC236}">
              <a16:creationId xmlns:a16="http://schemas.microsoft.com/office/drawing/2014/main" id="{671CE396-A067-47DF-B650-BF46AE72B152}"/>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76" name="直線コネクタ 775">
          <a:extLst>
            <a:ext uri="{FF2B5EF4-FFF2-40B4-BE49-F238E27FC236}">
              <a16:creationId xmlns:a16="http://schemas.microsoft.com/office/drawing/2014/main" id="{D58071C2-1D22-47F5-B374-409844EC4A39}"/>
            </a:ext>
          </a:extLst>
        </xdr:cNvPr>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77" name="テキスト ボックス 776">
          <a:extLst>
            <a:ext uri="{FF2B5EF4-FFF2-40B4-BE49-F238E27FC236}">
              <a16:creationId xmlns:a16="http://schemas.microsoft.com/office/drawing/2014/main" id="{A491D914-7BFE-4EC8-A1F7-68B7482CA482}"/>
            </a:ext>
          </a:extLst>
        </xdr:cNvPr>
        <xdr:cNvSpPr txBox="1"/>
      </xdr:nvSpPr>
      <xdr:spPr>
        <a:xfrm>
          <a:off x="10666881" y="1816972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78" name="直線コネクタ 777">
          <a:extLst>
            <a:ext uri="{FF2B5EF4-FFF2-40B4-BE49-F238E27FC236}">
              <a16:creationId xmlns:a16="http://schemas.microsoft.com/office/drawing/2014/main" id="{B87ED517-C1DC-4E8B-ABA4-49BE1E54070C}"/>
            </a:ext>
          </a:extLst>
        </xdr:cNvPr>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79" name="テキスト ボックス 778">
          <a:extLst>
            <a:ext uri="{FF2B5EF4-FFF2-40B4-BE49-F238E27FC236}">
              <a16:creationId xmlns:a16="http://schemas.microsoft.com/office/drawing/2014/main" id="{307CB094-8987-4CA9-9F3A-96B2190513A4}"/>
            </a:ext>
          </a:extLst>
        </xdr:cNvPr>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80" name="直線コネクタ 779">
          <a:extLst>
            <a:ext uri="{FF2B5EF4-FFF2-40B4-BE49-F238E27FC236}">
              <a16:creationId xmlns:a16="http://schemas.microsoft.com/office/drawing/2014/main" id="{A0B659D7-20F6-4AE6-8EDF-1D195C6C70D3}"/>
            </a:ext>
          </a:extLst>
        </xdr:cNvPr>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81" name="テキスト ボックス 780">
          <a:extLst>
            <a:ext uri="{FF2B5EF4-FFF2-40B4-BE49-F238E27FC236}">
              <a16:creationId xmlns:a16="http://schemas.microsoft.com/office/drawing/2014/main" id="{50C7BBBB-2F3A-47A0-9F73-BB06D9A61C6D}"/>
            </a:ext>
          </a:extLst>
        </xdr:cNvPr>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82" name="直線コネクタ 781">
          <a:extLst>
            <a:ext uri="{FF2B5EF4-FFF2-40B4-BE49-F238E27FC236}">
              <a16:creationId xmlns:a16="http://schemas.microsoft.com/office/drawing/2014/main" id="{924E5B7D-54E6-4AFB-B723-FA42CE97842E}"/>
            </a:ext>
          </a:extLst>
        </xdr:cNvPr>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83" name="テキスト ボックス 782">
          <a:extLst>
            <a:ext uri="{FF2B5EF4-FFF2-40B4-BE49-F238E27FC236}">
              <a16:creationId xmlns:a16="http://schemas.microsoft.com/office/drawing/2014/main" id="{EE81AF32-4454-4D5D-806D-39D3C66DB031}"/>
            </a:ext>
          </a:extLst>
        </xdr:cNvPr>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84" name="直線コネクタ 783">
          <a:extLst>
            <a:ext uri="{FF2B5EF4-FFF2-40B4-BE49-F238E27FC236}">
              <a16:creationId xmlns:a16="http://schemas.microsoft.com/office/drawing/2014/main" id="{61DDF2C2-6B43-4360-A391-42E6516406D4}"/>
            </a:ext>
          </a:extLst>
        </xdr:cNvPr>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85" name="テキスト ボックス 784">
          <a:extLst>
            <a:ext uri="{FF2B5EF4-FFF2-40B4-BE49-F238E27FC236}">
              <a16:creationId xmlns:a16="http://schemas.microsoft.com/office/drawing/2014/main" id="{2043B4EB-1380-48C9-A2C2-5B4ED2FB0056}"/>
            </a:ext>
          </a:extLst>
        </xdr:cNvPr>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86" name="直線コネクタ 785">
          <a:extLst>
            <a:ext uri="{FF2B5EF4-FFF2-40B4-BE49-F238E27FC236}">
              <a16:creationId xmlns:a16="http://schemas.microsoft.com/office/drawing/2014/main" id="{D9C39DB9-B9ED-4405-AD29-04A354E10B43}"/>
            </a:ext>
          </a:extLst>
        </xdr:cNvPr>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87" name="テキスト ボックス 786">
          <a:extLst>
            <a:ext uri="{FF2B5EF4-FFF2-40B4-BE49-F238E27FC236}">
              <a16:creationId xmlns:a16="http://schemas.microsoft.com/office/drawing/2014/main" id="{514A7562-3063-4F75-A47F-07B0BEB913F3}"/>
            </a:ext>
          </a:extLst>
        </xdr:cNvPr>
        <xdr:cNvSpPr txBox="1"/>
      </xdr:nvSpPr>
      <xdr:spPr>
        <a:xfrm>
          <a:off x="1056150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88" name="直線コネクタ 787">
          <a:extLst>
            <a:ext uri="{FF2B5EF4-FFF2-40B4-BE49-F238E27FC236}">
              <a16:creationId xmlns:a16="http://schemas.microsoft.com/office/drawing/2014/main" id="{F99150E6-CB33-4BF3-8C36-92F493FB9531}"/>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89" name="テキスト ボックス 788">
          <a:extLst>
            <a:ext uri="{FF2B5EF4-FFF2-40B4-BE49-F238E27FC236}">
              <a16:creationId xmlns:a16="http://schemas.microsoft.com/office/drawing/2014/main" id="{963364F8-4068-4B4E-844F-F76C08AD228A}"/>
            </a:ext>
          </a:extLst>
        </xdr:cNvPr>
        <xdr:cNvSpPr txBox="1"/>
      </xdr:nvSpPr>
      <xdr:spPr>
        <a:xfrm>
          <a:off x="105615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90" name="【庁舎】&#10;有形固定資産減価償却率グラフ枠">
          <a:extLst>
            <a:ext uri="{FF2B5EF4-FFF2-40B4-BE49-F238E27FC236}">
              <a16:creationId xmlns:a16="http://schemas.microsoft.com/office/drawing/2014/main" id="{6686A6F3-7BD4-489C-B732-F8261BBCBB07}"/>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30480</xdr:rowOff>
    </xdr:from>
    <xdr:to>
      <xdr:col>85</xdr:col>
      <xdr:colOff>126364</xdr:colOff>
      <xdr:row>109</xdr:row>
      <xdr:rowOff>35379</xdr:rowOff>
    </xdr:to>
    <xdr:cxnSp macro="">
      <xdr:nvCxnSpPr>
        <xdr:cNvPr id="791" name="直線コネクタ 790">
          <a:extLst>
            <a:ext uri="{FF2B5EF4-FFF2-40B4-BE49-F238E27FC236}">
              <a16:creationId xmlns:a16="http://schemas.microsoft.com/office/drawing/2014/main" id="{5C3A92E4-5175-47BC-B67F-B6218DACF5CB}"/>
            </a:ext>
          </a:extLst>
        </xdr:cNvPr>
        <xdr:cNvCxnSpPr/>
      </xdr:nvCxnSpPr>
      <xdr:spPr>
        <a:xfrm flipV="1">
          <a:off x="14375764" y="16794480"/>
          <a:ext cx="0" cy="1513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340478" cy="259045"/>
    <xdr:sp macro="" textlink="">
      <xdr:nvSpPr>
        <xdr:cNvPr id="792" name="【庁舎】&#10;有形固定資産減価償却率最小値テキスト">
          <a:extLst>
            <a:ext uri="{FF2B5EF4-FFF2-40B4-BE49-F238E27FC236}">
              <a16:creationId xmlns:a16="http://schemas.microsoft.com/office/drawing/2014/main" id="{2834302A-5645-466D-9BC8-C001623A36FE}"/>
            </a:ext>
          </a:extLst>
        </xdr:cNvPr>
        <xdr:cNvSpPr txBox="1"/>
      </xdr:nvSpPr>
      <xdr:spPr>
        <a:xfrm>
          <a:off x="14414500" y="183119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93" name="直線コネクタ 792">
          <a:extLst>
            <a:ext uri="{FF2B5EF4-FFF2-40B4-BE49-F238E27FC236}">
              <a16:creationId xmlns:a16="http://schemas.microsoft.com/office/drawing/2014/main" id="{D7EA81C5-34D3-4B63-B980-E74D385943A5}"/>
            </a:ext>
          </a:extLst>
        </xdr:cNvPr>
        <xdr:cNvCxnSpPr/>
      </xdr:nvCxnSpPr>
      <xdr:spPr>
        <a:xfrm>
          <a:off x="14287500" y="183081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148607</xdr:rowOff>
    </xdr:from>
    <xdr:ext cx="405111" cy="259045"/>
    <xdr:sp macro="" textlink="">
      <xdr:nvSpPr>
        <xdr:cNvPr id="794" name="【庁舎】&#10;有形固定資産減価償却率最大値テキスト">
          <a:extLst>
            <a:ext uri="{FF2B5EF4-FFF2-40B4-BE49-F238E27FC236}">
              <a16:creationId xmlns:a16="http://schemas.microsoft.com/office/drawing/2014/main" id="{77DA255F-1D26-456D-BDE0-A584A71538AC}"/>
            </a:ext>
          </a:extLst>
        </xdr:cNvPr>
        <xdr:cNvSpPr txBox="1"/>
      </xdr:nvSpPr>
      <xdr:spPr>
        <a:xfrm>
          <a:off x="14414500" y="16577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30480</xdr:rowOff>
    </xdr:from>
    <xdr:to>
      <xdr:col>86</xdr:col>
      <xdr:colOff>25400</xdr:colOff>
      <xdr:row>100</xdr:row>
      <xdr:rowOff>30480</xdr:rowOff>
    </xdr:to>
    <xdr:cxnSp macro="">
      <xdr:nvCxnSpPr>
        <xdr:cNvPr id="795" name="直線コネクタ 794">
          <a:extLst>
            <a:ext uri="{FF2B5EF4-FFF2-40B4-BE49-F238E27FC236}">
              <a16:creationId xmlns:a16="http://schemas.microsoft.com/office/drawing/2014/main" id="{CFD11EDE-7C45-4D29-9C79-050E9E8112CD}"/>
            </a:ext>
          </a:extLst>
        </xdr:cNvPr>
        <xdr:cNvCxnSpPr/>
      </xdr:nvCxnSpPr>
      <xdr:spPr>
        <a:xfrm>
          <a:off x="14287500" y="167944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49547</xdr:rowOff>
    </xdr:from>
    <xdr:ext cx="405111" cy="259045"/>
    <xdr:sp macro="" textlink="">
      <xdr:nvSpPr>
        <xdr:cNvPr id="796" name="【庁舎】&#10;有形固定資産減価償却率平均値テキスト">
          <a:extLst>
            <a:ext uri="{FF2B5EF4-FFF2-40B4-BE49-F238E27FC236}">
              <a16:creationId xmlns:a16="http://schemas.microsoft.com/office/drawing/2014/main" id="{5D2CB8FD-7AF3-42A9-8424-37B70C942231}"/>
            </a:ext>
          </a:extLst>
        </xdr:cNvPr>
        <xdr:cNvSpPr txBox="1"/>
      </xdr:nvSpPr>
      <xdr:spPr>
        <a:xfrm>
          <a:off x="14414500" y="1765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71120</xdr:rowOff>
    </xdr:from>
    <xdr:to>
      <xdr:col>85</xdr:col>
      <xdr:colOff>177800</xdr:colOff>
      <xdr:row>106</xdr:row>
      <xdr:rowOff>1270</xdr:rowOff>
    </xdr:to>
    <xdr:sp macro="" textlink="">
      <xdr:nvSpPr>
        <xdr:cNvPr id="797" name="フローチャート: 判断 796">
          <a:extLst>
            <a:ext uri="{FF2B5EF4-FFF2-40B4-BE49-F238E27FC236}">
              <a16:creationId xmlns:a16="http://schemas.microsoft.com/office/drawing/2014/main" id="{80F9DB40-5DA2-494F-BD5A-FB4644E032E8}"/>
            </a:ext>
          </a:extLst>
        </xdr:cNvPr>
        <xdr:cNvSpPr/>
      </xdr:nvSpPr>
      <xdr:spPr>
        <a:xfrm>
          <a:off x="14325600" y="1767332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44994</xdr:rowOff>
    </xdr:from>
    <xdr:to>
      <xdr:col>81</xdr:col>
      <xdr:colOff>101600</xdr:colOff>
      <xdr:row>104</xdr:row>
      <xdr:rowOff>146594</xdr:rowOff>
    </xdr:to>
    <xdr:sp macro="" textlink="">
      <xdr:nvSpPr>
        <xdr:cNvPr id="798" name="フローチャート: 判断 797">
          <a:extLst>
            <a:ext uri="{FF2B5EF4-FFF2-40B4-BE49-F238E27FC236}">
              <a16:creationId xmlns:a16="http://schemas.microsoft.com/office/drawing/2014/main" id="{8DE7F629-E393-4634-8A22-56FA21466168}"/>
            </a:ext>
          </a:extLst>
        </xdr:cNvPr>
        <xdr:cNvSpPr/>
      </xdr:nvSpPr>
      <xdr:spPr>
        <a:xfrm>
          <a:off x="13578840" y="17479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64588</xdr:rowOff>
    </xdr:from>
    <xdr:to>
      <xdr:col>76</xdr:col>
      <xdr:colOff>165100</xdr:colOff>
      <xdr:row>104</xdr:row>
      <xdr:rowOff>166188</xdr:rowOff>
    </xdr:to>
    <xdr:sp macro="" textlink="">
      <xdr:nvSpPr>
        <xdr:cNvPr id="799" name="フローチャート: 判断 798">
          <a:extLst>
            <a:ext uri="{FF2B5EF4-FFF2-40B4-BE49-F238E27FC236}">
              <a16:creationId xmlns:a16="http://schemas.microsoft.com/office/drawing/2014/main" id="{A41A6D16-5232-4A33-A352-33618D31C370}"/>
            </a:ext>
          </a:extLst>
        </xdr:cNvPr>
        <xdr:cNvSpPr/>
      </xdr:nvSpPr>
      <xdr:spPr>
        <a:xfrm>
          <a:off x="12804140" y="17499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170724</xdr:rowOff>
    </xdr:from>
    <xdr:to>
      <xdr:col>72</xdr:col>
      <xdr:colOff>38100</xdr:colOff>
      <xdr:row>104</xdr:row>
      <xdr:rowOff>100874</xdr:rowOff>
    </xdr:to>
    <xdr:sp macro="" textlink="">
      <xdr:nvSpPr>
        <xdr:cNvPr id="800" name="フローチャート: 判断 799">
          <a:extLst>
            <a:ext uri="{FF2B5EF4-FFF2-40B4-BE49-F238E27FC236}">
              <a16:creationId xmlns:a16="http://schemas.microsoft.com/office/drawing/2014/main" id="{683BD758-50C7-4F23-B742-973C97BD654A}"/>
            </a:ext>
          </a:extLst>
        </xdr:cNvPr>
        <xdr:cNvSpPr/>
      </xdr:nvSpPr>
      <xdr:spPr>
        <a:xfrm>
          <a:off x="12029440" y="1743764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01" name="テキスト ボックス 800">
          <a:extLst>
            <a:ext uri="{FF2B5EF4-FFF2-40B4-BE49-F238E27FC236}">
              <a16:creationId xmlns:a16="http://schemas.microsoft.com/office/drawing/2014/main" id="{FB912F43-83D9-4F58-89CC-7D7F1A808E2C}"/>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02" name="テキスト ボックス 801">
          <a:extLst>
            <a:ext uri="{FF2B5EF4-FFF2-40B4-BE49-F238E27FC236}">
              <a16:creationId xmlns:a16="http://schemas.microsoft.com/office/drawing/2014/main" id="{977789AA-51CC-41D2-8E8F-253FBF9154AF}"/>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03" name="テキスト ボックス 802">
          <a:extLst>
            <a:ext uri="{FF2B5EF4-FFF2-40B4-BE49-F238E27FC236}">
              <a16:creationId xmlns:a16="http://schemas.microsoft.com/office/drawing/2014/main" id="{01C50AC6-006D-44CE-991F-06C8F37F361B}"/>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04" name="テキスト ボックス 803">
          <a:extLst>
            <a:ext uri="{FF2B5EF4-FFF2-40B4-BE49-F238E27FC236}">
              <a16:creationId xmlns:a16="http://schemas.microsoft.com/office/drawing/2014/main" id="{2A038DB9-32BE-473E-B686-F0FB37C10E1F}"/>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05" name="テキスト ボックス 804">
          <a:extLst>
            <a:ext uri="{FF2B5EF4-FFF2-40B4-BE49-F238E27FC236}">
              <a16:creationId xmlns:a16="http://schemas.microsoft.com/office/drawing/2014/main" id="{BA9924A7-AE91-4492-9FDA-365B4E1DB8C1}"/>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33564</xdr:rowOff>
    </xdr:from>
    <xdr:to>
      <xdr:col>85</xdr:col>
      <xdr:colOff>177800</xdr:colOff>
      <xdr:row>103</xdr:row>
      <xdr:rowOff>135164</xdr:rowOff>
    </xdr:to>
    <xdr:sp macro="" textlink="">
      <xdr:nvSpPr>
        <xdr:cNvPr id="806" name="楕円 805">
          <a:extLst>
            <a:ext uri="{FF2B5EF4-FFF2-40B4-BE49-F238E27FC236}">
              <a16:creationId xmlns:a16="http://schemas.microsoft.com/office/drawing/2014/main" id="{4DD79C8C-16EB-4C4E-86A2-AF77C0CC36D0}"/>
            </a:ext>
          </a:extLst>
        </xdr:cNvPr>
        <xdr:cNvSpPr/>
      </xdr:nvSpPr>
      <xdr:spPr>
        <a:xfrm>
          <a:off x="14325600" y="17300484"/>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56441</xdr:rowOff>
    </xdr:from>
    <xdr:ext cx="405111" cy="259045"/>
    <xdr:sp macro="" textlink="">
      <xdr:nvSpPr>
        <xdr:cNvPr id="807" name="【庁舎】&#10;有形固定資産減価償却率該当値テキスト">
          <a:extLst>
            <a:ext uri="{FF2B5EF4-FFF2-40B4-BE49-F238E27FC236}">
              <a16:creationId xmlns:a16="http://schemas.microsoft.com/office/drawing/2014/main" id="{C802A719-E1BB-473E-8537-EA7C8141BC1F}"/>
            </a:ext>
          </a:extLst>
        </xdr:cNvPr>
        <xdr:cNvSpPr txBox="1"/>
      </xdr:nvSpPr>
      <xdr:spPr>
        <a:xfrm>
          <a:off x="14414500" y="17155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66221</xdr:rowOff>
    </xdr:from>
    <xdr:to>
      <xdr:col>81</xdr:col>
      <xdr:colOff>101600</xdr:colOff>
      <xdr:row>103</xdr:row>
      <xdr:rowOff>167821</xdr:rowOff>
    </xdr:to>
    <xdr:sp macro="" textlink="">
      <xdr:nvSpPr>
        <xdr:cNvPr id="808" name="楕円 807">
          <a:extLst>
            <a:ext uri="{FF2B5EF4-FFF2-40B4-BE49-F238E27FC236}">
              <a16:creationId xmlns:a16="http://schemas.microsoft.com/office/drawing/2014/main" id="{11567757-80CD-4DC8-AB4A-122E9AFF3981}"/>
            </a:ext>
          </a:extLst>
        </xdr:cNvPr>
        <xdr:cNvSpPr/>
      </xdr:nvSpPr>
      <xdr:spPr>
        <a:xfrm>
          <a:off x="13578840" y="17333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84364</xdr:rowOff>
    </xdr:from>
    <xdr:to>
      <xdr:col>85</xdr:col>
      <xdr:colOff>127000</xdr:colOff>
      <xdr:row>103</xdr:row>
      <xdr:rowOff>117021</xdr:rowOff>
    </xdr:to>
    <xdr:cxnSp macro="">
      <xdr:nvCxnSpPr>
        <xdr:cNvPr id="809" name="直線コネクタ 808">
          <a:extLst>
            <a:ext uri="{FF2B5EF4-FFF2-40B4-BE49-F238E27FC236}">
              <a16:creationId xmlns:a16="http://schemas.microsoft.com/office/drawing/2014/main" id="{B36824A4-0F45-4180-B8C3-584FB678DBA5}"/>
            </a:ext>
          </a:extLst>
        </xdr:cNvPr>
        <xdr:cNvCxnSpPr/>
      </xdr:nvCxnSpPr>
      <xdr:spPr>
        <a:xfrm flipV="1">
          <a:off x="13629640" y="17351284"/>
          <a:ext cx="74676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98879</xdr:rowOff>
    </xdr:from>
    <xdr:to>
      <xdr:col>76</xdr:col>
      <xdr:colOff>165100</xdr:colOff>
      <xdr:row>104</xdr:row>
      <xdr:rowOff>29029</xdr:rowOff>
    </xdr:to>
    <xdr:sp macro="" textlink="">
      <xdr:nvSpPr>
        <xdr:cNvPr id="810" name="楕円 809">
          <a:extLst>
            <a:ext uri="{FF2B5EF4-FFF2-40B4-BE49-F238E27FC236}">
              <a16:creationId xmlns:a16="http://schemas.microsoft.com/office/drawing/2014/main" id="{23F8E449-533F-4630-B291-09CECD1D1665}"/>
            </a:ext>
          </a:extLst>
        </xdr:cNvPr>
        <xdr:cNvSpPr/>
      </xdr:nvSpPr>
      <xdr:spPr>
        <a:xfrm>
          <a:off x="12804140" y="1736579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117021</xdr:rowOff>
    </xdr:from>
    <xdr:to>
      <xdr:col>81</xdr:col>
      <xdr:colOff>50800</xdr:colOff>
      <xdr:row>103</xdr:row>
      <xdr:rowOff>149679</xdr:rowOff>
    </xdr:to>
    <xdr:cxnSp macro="">
      <xdr:nvCxnSpPr>
        <xdr:cNvPr id="811" name="直線コネクタ 810">
          <a:extLst>
            <a:ext uri="{FF2B5EF4-FFF2-40B4-BE49-F238E27FC236}">
              <a16:creationId xmlns:a16="http://schemas.microsoft.com/office/drawing/2014/main" id="{85D7F02A-5A62-43BE-BFDA-3619C9718D1B}"/>
            </a:ext>
          </a:extLst>
        </xdr:cNvPr>
        <xdr:cNvCxnSpPr/>
      </xdr:nvCxnSpPr>
      <xdr:spPr>
        <a:xfrm flipV="1">
          <a:off x="12854940" y="17383941"/>
          <a:ext cx="7747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131536</xdr:rowOff>
    </xdr:from>
    <xdr:to>
      <xdr:col>72</xdr:col>
      <xdr:colOff>38100</xdr:colOff>
      <xdr:row>104</xdr:row>
      <xdr:rowOff>61686</xdr:rowOff>
    </xdr:to>
    <xdr:sp macro="" textlink="">
      <xdr:nvSpPr>
        <xdr:cNvPr id="812" name="楕円 811">
          <a:extLst>
            <a:ext uri="{FF2B5EF4-FFF2-40B4-BE49-F238E27FC236}">
              <a16:creationId xmlns:a16="http://schemas.microsoft.com/office/drawing/2014/main" id="{7D34941D-35C5-4DA1-B977-23106FCE9C18}"/>
            </a:ext>
          </a:extLst>
        </xdr:cNvPr>
        <xdr:cNvSpPr/>
      </xdr:nvSpPr>
      <xdr:spPr>
        <a:xfrm>
          <a:off x="12029440" y="1739845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149679</xdr:rowOff>
    </xdr:from>
    <xdr:to>
      <xdr:col>76</xdr:col>
      <xdr:colOff>114300</xdr:colOff>
      <xdr:row>104</xdr:row>
      <xdr:rowOff>10886</xdr:rowOff>
    </xdr:to>
    <xdr:cxnSp macro="">
      <xdr:nvCxnSpPr>
        <xdr:cNvPr id="813" name="直線コネクタ 812">
          <a:extLst>
            <a:ext uri="{FF2B5EF4-FFF2-40B4-BE49-F238E27FC236}">
              <a16:creationId xmlns:a16="http://schemas.microsoft.com/office/drawing/2014/main" id="{B5CD18B1-371E-4237-8C13-6CECED150015}"/>
            </a:ext>
          </a:extLst>
        </xdr:cNvPr>
        <xdr:cNvCxnSpPr/>
      </xdr:nvCxnSpPr>
      <xdr:spPr>
        <a:xfrm flipV="1">
          <a:off x="12072620" y="17416599"/>
          <a:ext cx="782320" cy="2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137721</xdr:rowOff>
    </xdr:from>
    <xdr:ext cx="405111" cy="259045"/>
    <xdr:sp macro="" textlink="">
      <xdr:nvSpPr>
        <xdr:cNvPr id="814" name="n_1aveValue【庁舎】&#10;有形固定資産減価償却率">
          <a:extLst>
            <a:ext uri="{FF2B5EF4-FFF2-40B4-BE49-F238E27FC236}">
              <a16:creationId xmlns:a16="http://schemas.microsoft.com/office/drawing/2014/main" id="{DB970393-CF97-46F4-B591-997F50060A93}"/>
            </a:ext>
          </a:extLst>
        </xdr:cNvPr>
        <xdr:cNvSpPr txBox="1"/>
      </xdr:nvSpPr>
      <xdr:spPr>
        <a:xfrm>
          <a:off x="13437244" y="17572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157315</xdr:rowOff>
    </xdr:from>
    <xdr:ext cx="405111" cy="259045"/>
    <xdr:sp macro="" textlink="">
      <xdr:nvSpPr>
        <xdr:cNvPr id="815" name="n_2aveValue【庁舎】&#10;有形固定資産減価償却率">
          <a:extLst>
            <a:ext uri="{FF2B5EF4-FFF2-40B4-BE49-F238E27FC236}">
              <a16:creationId xmlns:a16="http://schemas.microsoft.com/office/drawing/2014/main" id="{1E1DF6C0-22A8-4D3A-8941-7E95F3C4B7FF}"/>
            </a:ext>
          </a:extLst>
        </xdr:cNvPr>
        <xdr:cNvSpPr txBox="1"/>
      </xdr:nvSpPr>
      <xdr:spPr>
        <a:xfrm>
          <a:off x="12675244" y="17591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92001</xdr:rowOff>
    </xdr:from>
    <xdr:ext cx="405111" cy="259045"/>
    <xdr:sp macro="" textlink="">
      <xdr:nvSpPr>
        <xdr:cNvPr id="816" name="n_3aveValue【庁舎】&#10;有形固定資産減価償却率">
          <a:extLst>
            <a:ext uri="{FF2B5EF4-FFF2-40B4-BE49-F238E27FC236}">
              <a16:creationId xmlns:a16="http://schemas.microsoft.com/office/drawing/2014/main" id="{3292ACEF-C093-491C-BA1D-B59876C069D1}"/>
            </a:ext>
          </a:extLst>
        </xdr:cNvPr>
        <xdr:cNvSpPr txBox="1"/>
      </xdr:nvSpPr>
      <xdr:spPr>
        <a:xfrm>
          <a:off x="11900544" y="17526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12898</xdr:rowOff>
    </xdr:from>
    <xdr:ext cx="405111" cy="259045"/>
    <xdr:sp macro="" textlink="">
      <xdr:nvSpPr>
        <xdr:cNvPr id="817" name="n_1mainValue【庁舎】&#10;有形固定資産減価償却率">
          <a:extLst>
            <a:ext uri="{FF2B5EF4-FFF2-40B4-BE49-F238E27FC236}">
              <a16:creationId xmlns:a16="http://schemas.microsoft.com/office/drawing/2014/main" id="{B0D92CC4-3D86-4301-9376-9DF7F32BC6AD}"/>
            </a:ext>
          </a:extLst>
        </xdr:cNvPr>
        <xdr:cNvSpPr txBox="1"/>
      </xdr:nvSpPr>
      <xdr:spPr>
        <a:xfrm>
          <a:off x="13437244" y="17112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45556</xdr:rowOff>
    </xdr:from>
    <xdr:ext cx="405111" cy="259045"/>
    <xdr:sp macro="" textlink="">
      <xdr:nvSpPr>
        <xdr:cNvPr id="818" name="n_2mainValue【庁舎】&#10;有形固定資産減価償却率">
          <a:extLst>
            <a:ext uri="{FF2B5EF4-FFF2-40B4-BE49-F238E27FC236}">
              <a16:creationId xmlns:a16="http://schemas.microsoft.com/office/drawing/2014/main" id="{117D206C-090F-4140-8202-A08D1B2510ED}"/>
            </a:ext>
          </a:extLst>
        </xdr:cNvPr>
        <xdr:cNvSpPr txBox="1"/>
      </xdr:nvSpPr>
      <xdr:spPr>
        <a:xfrm>
          <a:off x="12675244" y="17144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78213</xdr:rowOff>
    </xdr:from>
    <xdr:ext cx="405111" cy="259045"/>
    <xdr:sp macro="" textlink="">
      <xdr:nvSpPr>
        <xdr:cNvPr id="819" name="n_3mainValue【庁舎】&#10;有形固定資産減価償却率">
          <a:extLst>
            <a:ext uri="{FF2B5EF4-FFF2-40B4-BE49-F238E27FC236}">
              <a16:creationId xmlns:a16="http://schemas.microsoft.com/office/drawing/2014/main" id="{69BA68EF-5F31-4AB9-A505-86A11217434E}"/>
            </a:ext>
          </a:extLst>
        </xdr:cNvPr>
        <xdr:cNvSpPr txBox="1"/>
      </xdr:nvSpPr>
      <xdr:spPr>
        <a:xfrm>
          <a:off x="11900544" y="17177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20" name="正方形/長方形 819">
          <a:extLst>
            <a:ext uri="{FF2B5EF4-FFF2-40B4-BE49-F238E27FC236}">
              <a16:creationId xmlns:a16="http://schemas.microsoft.com/office/drawing/2014/main" id="{D7EBB7E7-4C63-4DDD-BE04-5AC4C4FC2AAD}"/>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21" name="正方形/長方形 820">
          <a:extLst>
            <a:ext uri="{FF2B5EF4-FFF2-40B4-BE49-F238E27FC236}">
              <a16:creationId xmlns:a16="http://schemas.microsoft.com/office/drawing/2014/main" id="{704244E7-2135-4BE2-A3D4-5C65374B28EE}"/>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22" name="正方形/長方形 821">
          <a:extLst>
            <a:ext uri="{FF2B5EF4-FFF2-40B4-BE49-F238E27FC236}">
              <a16:creationId xmlns:a16="http://schemas.microsoft.com/office/drawing/2014/main" id="{9323C04B-0328-4744-9E4D-77B231096326}"/>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23" name="正方形/長方形 822">
          <a:extLst>
            <a:ext uri="{FF2B5EF4-FFF2-40B4-BE49-F238E27FC236}">
              <a16:creationId xmlns:a16="http://schemas.microsoft.com/office/drawing/2014/main" id="{C5F05EC3-3629-409B-993B-441C23211069}"/>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24" name="正方形/長方形 823">
          <a:extLst>
            <a:ext uri="{FF2B5EF4-FFF2-40B4-BE49-F238E27FC236}">
              <a16:creationId xmlns:a16="http://schemas.microsoft.com/office/drawing/2014/main" id="{598962FD-54D0-46D9-AA98-4D0038AB5F9F}"/>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25" name="正方形/長方形 824">
          <a:extLst>
            <a:ext uri="{FF2B5EF4-FFF2-40B4-BE49-F238E27FC236}">
              <a16:creationId xmlns:a16="http://schemas.microsoft.com/office/drawing/2014/main" id="{D55BB119-CE00-4BC0-8007-6972065D264A}"/>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26" name="正方形/長方形 825">
          <a:extLst>
            <a:ext uri="{FF2B5EF4-FFF2-40B4-BE49-F238E27FC236}">
              <a16:creationId xmlns:a16="http://schemas.microsoft.com/office/drawing/2014/main" id="{A3B7BB12-6A52-4AEE-BC55-6610C89838EC}"/>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27" name="正方形/長方形 826">
          <a:extLst>
            <a:ext uri="{FF2B5EF4-FFF2-40B4-BE49-F238E27FC236}">
              <a16:creationId xmlns:a16="http://schemas.microsoft.com/office/drawing/2014/main" id="{2E07F85B-E70F-457A-BBF7-51CA994894C5}"/>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28" name="テキスト ボックス 827">
          <a:extLst>
            <a:ext uri="{FF2B5EF4-FFF2-40B4-BE49-F238E27FC236}">
              <a16:creationId xmlns:a16="http://schemas.microsoft.com/office/drawing/2014/main" id="{24CEC3C5-9B00-40A1-970C-3423079E62BD}"/>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29" name="直線コネクタ 828">
          <a:extLst>
            <a:ext uri="{FF2B5EF4-FFF2-40B4-BE49-F238E27FC236}">
              <a16:creationId xmlns:a16="http://schemas.microsoft.com/office/drawing/2014/main" id="{4F436647-63F3-4A42-ABFA-13FCD7814C79}"/>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30" name="直線コネクタ 829">
          <a:extLst>
            <a:ext uri="{FF2B5EF4-FFF2-40B4-BE49-F238E27FC236}">
              <a16:creationId xmlns:a16="http://schemas.microsoft.com/office/drawing/2014/main" id="{382629C4-7B04-4616-9FCF-B8196EAF6310}"/>
            </a:ext>
          </a:extLst>
        </xdr:cNvPr>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31" name="テキスト ボックス 830">
          <a:extLst>
            <a:ext uri="{FF2B5EF4-FFF2-40B4-BE49-F238E27FC236}">
              <a16:creationId xmlns:a16="http://schemas.microsoft.com/office/drawing/2014/main" id="{E35A8758-D7BE-4EB0-9720-4F634253551A}"/>
            </a:ext>
          </a:extLst>
        </xdr:cNvPr>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32" name="直線コネクタ 831">
          <a:extLst>
            <a:ext uri="{FF2B5EF4-FFF2-40B4-BE49-F238E27FC236}">
              <a16:creationId xmlns:a16="http://schemas.microsoft.com/office/drawing/2014/main" id="{49A42C6A-4391-4DFD-BE47-1EF1AE055AB7}"/>
            </a:ext>
          </a:extLst>
        </xdr:cNvPr>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33" name="テキスト ボックス 832">
          <a:extLst>
            <a:ext uri="{FF2B5EF4-FFF2-40B4-BE49-F238E27FC236}">
              <a16:creationId xmlns:a16="http://schemas.microsoft.com/office/drawing/2014/main" id="{E643337E-4FBA-46AC-A2CE-D50E5B3B0BA3}"/>
            </a:ext>
          </a:extLst>
        </xdr:cNvPr>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34" name="直線コネクタ 833">
          <a:extLst>
            <a:ext uri="{FF2B5EF4-FFF2-40B4-BE49-F238E27FC236}">
              <a16:creationId xmlns:a16="http://schemas.microsoft.com/office/drawing/2014/main" id="{1C199854-E021-4FCF-9692-217531A5BB1E}"/>
            </a:ext>
          </a:extLst>
        </xdr:cNvPr>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35" name="テキスト ボックス 834">
          <a:extLst>
            <a:ext uri="{FF2B5EF4-FFF2-40B4-BE49-F238E27FC236}">
              <a16:creationId xmlns:a16="http://schemas.microsoft.com/office/drawing/2014/main" id="{19DD7E0C-BAAE-405B-B11A-8C27C2FD4086}"/>
            </a:ext>
          </a:extLst>
        </xdr:cNvPr>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36" name="直線コネクタ 835">
          <a:extLst>
            <a:ext uri="{FF2B5EF4-FFF2-40B4-BE49-F238E27FC236}">
              <a16:creationId xmlns:a16="http://schemas.microsoft.com/office/drawing/2014/main" id="{5A186452-E746-44B7-ABA1-C4EC6808F52B}"/>
            </a:ext>
          </a:extLst>
        </xdr:cNvPr>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37" name="テキスト ボックス 836">
          <a:extLst>
            <a:ext uri="{FF2B5EF4-FFF2-40B4-BE49-F238E27FC236}">
              <a16:creationId xmlns:a16="http://schemas.microsoft.com/office/drawing/2014/main" id="{DB46096B-5A07-4F0A-AD41-0360F69C29EA}"/>
            </a:ext>
          </a:extLst>
        </xdr:cNvPr>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38" name="直線コネクタ 837">
          <a:extLst>
            <a:ext uri="{FF2B5EF4-FFF2-40B4-BE49-F238E27FC236}">
              <a16:creationId xmlns:a16="http://schemas.microsoft.com/office/drawing/2014/main" id="{80F6C0E4-7EF2-4C0C-A11F-D763C0D93CE6}"/>
            </a:ext>
          </a:extLst>
        </xdr:cNvPr>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39" name="テキスト ボックス 838">
          <a:extLst>
            <a:ext uri="{FF2B5EF4-FFF2-40B4-BE49-F238E27FC236}">
              <a16:creationId xmlns:a16="http://schemas.microsoft.com/office/drawing/2014/main" id="{9A41AD5B-5D8A-44DB-A43D-48DB3FF49CA8}"/>
            </a:ext>
          </a:extLst>
        </xdr:cNvPr>
        <xdr:cNvSpPr txBox="1"/>
      </xdr:nvSpPr>
      <xdr:spPr>
        <a:xfrm>
          <a:off x="1569484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40" name="直線コネクタ 839">
          <a:extLst>
            <a:ext uri="{FF2B5EF4-FFF2-40B4-BE49-F238E27FC236}">
              <a16:creationId xmlns:a16="http://schemas.microsoft.com/office/drawing/2014/main" id="{4ECE6A70-0080-4760-9F84-F21B9BB2748D}"/>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41" name="テキスト ボックス 840">
          <a:extLst>
            <a:ext uri="{FF2B5EF4-FFF2-40B4-BE49-F238E27FC236}">
              <a16:creationId xmlns:a16="http://schemas.microsoft.com/office/drawing/2014/main" id="{90E1CFF5-1D01-420B-9C08-80FE2A0C81E9}"/>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42" name="【庁舎】&#10;一人当たり面積グラフ枠">
          <a:extLst>
            <a:ext uri="{FF2B5EF4-FFF2-40B4-BE49-F238E27FC236}">
              <a16:creationId xmlns:a16="http://schemas.microsoft.com/office/drawing/2014/main" id="{B5AC4293-E5B8-41D2-B782-F252961B71EB}"/>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160020</xdr:rowOff>
    </xdr:from>
    <xdr:to>
      <xdr:col>116</xdr:col>
      <xdr:colOff>62864</xdr:colOff>
      <xdr:row>108</xdr:row>
      <xdr:rowOff>34289</xdr:rowOff>
    </xdr:to>
    <xdr:cxnSp macro="">
      <xdr:nvCxnSpPr>
        <xdr:cNvPr id="843" name="直線コネクタ 842">
          <a:extLst>
            <a:ext uri="{FF2B5EF4-FFF2-40B4-BE49-F238E27FC236}">
              <a16:creationId xmlns:a16="http://schemas.microsoft.com/office/drawing/2014/main" id="{894F8124-CE00-45AF-B058-A2E207DDDF7F}"/>
            </a:ext>
          </a:extLst>
        </xdr:cNvPr>
        <xdr:cNvCxnSpPr/>
      </xdr:nvCxnSpPr>
      <xdr:spPr>
        <a:xfrm flipV="1">
          <a:off x="19509104" y="16924020"/>
          <a:ext cx="0" cy="1215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38116</xdr:rowOff>
    </xdr:from>
    <xdr:ext cx="469744" cy="259045"/>
    <xdr:sp macro="" textlink="">
      <xdr:nvSpPr>
        <xdr:cNvPr id="844" name="【庁舎】&#10;一人当たり面積最小値テキスト">
          <a:extLst>
            <a:ext uri="{FF2B5EF4-FFF2-40B4-BE49-F238E27FC236}">
              <a16:creationId xmlns:a16="http://schemas.microsoft.com/office/drawing/2014/main" id="{E5CCD728-B7F3-418C-A357-9DE775AC1B99}"/>
            </a:ext>
          </a:extLst>
        </xdr:cNvPr>
        <xdr:cNvSpPr txBox="1"/>
      </xdr:nvSpPr>
      <xdr:spPr>
        <a:xfrm>
          <a:off x="19547840" y="18143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34289</xdr:rowOff>
    </xdr:from>
    <xdr:to>
      <xdr:col>116</xdr:col>
      <xdr:colOff>152400</xdr:colOff>
      <xdr:row>108</xdr:row>
      <xdr:rowOff>34289</xdr:rowOff>
    </xdr:to>
    <xdr:cxnSp macro="">
      <xdr:nvCxnSpPr>
        <xdr:cNvPr id="845" name="直線コネクタ 844">
          <a:extLst>
            <a:ext uri="{FF2B5EF4-FFF2-40B4-BE49-F238E27FC236}">
              <a16:creationId xmlns:a16="http://schemas.microsoft.com/office/drawing/2014/main" id="{240C068F-9174-461D-9811-32A443D91759}"/>
            </a:ext>
          </a:extLst>
        </xdr:cNvPr>
        <xdr:cNvCxnSpPr/>
      </xdr:nvCxnSpPr>
      <xdr:spPr>
        <a:xfrm>
          <a:off x="19443700" y="1813940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106697</xdr:rowOff>
    </xdr:from>
    <xdr:ext cx="469744" cy="259045"/>
    <xdr:sp macro="" textlink="">
      <xdr:nvSpPr>
        <xdr:cNvPr id="846" name="【庁舎】&#10;一人当たり面積最大値テキスト">
          <a:extLst>
            <a:ext uri="{FF2B5EF4-FFF2-40B4-BE49-F238E27FC236}">
              <a16:creationId xmlns:a16="http://schemas.microsoft.com/office/drawing/2014/main" id="{C0C0453A-D52A-4E31-B980-F4ACAA94D90E}"/>
            </a:ext>
          </a:extLst>
        </xdr:cNvPr>
        <xdr:cNvSpPr txBox="1"/>
      </xdr:nvSpPr>
      <xdr:spPr>
        <a:xfrm>
          <a:off x="19547840" y="16703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160020</xdr:rowOff>
    </xdr:from>
    <xdr:to>
      <xdr:col>116</xdr:col>
      <xdr:colOff>152400</xdr:colOff>
      <xdr:row>100</xdr:row>
      <xdr:rowOff>160020</xdr:rowOff>
    </xdr:to>
    <xdr:cxnSp macro="">
      <xdr:nvCxnSpPr>
        <xdr:cNvPr id="847" name="直線コネクタ 846">
          <a:extLst>
            <a:ext uri="{FF2B5EF4-FFF2-40B4-BE49-F238E27FC236}">
              <a16:creationId xmlns:a16="http://schemas.microsoft.com/office/drawing/2014/main" id="{1E9CA9A9-A085-4420-A308-542154E23CE8}"/>
            </a:ext>
          </a:extLst>
        </xdr:cNvPr>
        <xdr:cNvCxnSpPr/>
      </xdr:nvCxnSpPr>
      <xdr:spPr>
        <a:xfrm>
          <a:off x="19443700" y="169240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91457</xdr:rowOff>
    </xdr:from>
    <xdr:ext cx="469744" cy="259045"/>
    <xdr:sp macro="" textlink="">
      <xdr:nvSpPr>
        <xdr:cNvPr id="848" name="【庁舎】&#10;一人当たり面積平均値テキスト">
          <a:extLst>
            <a:ext uri="{FF2B5EF4-FFF2-40B4-BE49-F238E27FC236}">
              <a16:creationId xmlns:a16="http://schemas.microsoft.com/office/drawing/2014/main" id="{78ED732E-C08F-4F8B-BE52-DA0BE7EF9134}"/>
            </a:ext>
          </a:extLst>
        </xdr:cNvPr>
        <xdr:cNvSpPr txBox="1"/>
      </xdr:nvSpPr>
      <xdr:spPr>
        <a:xfrm>
          <a:off x="19547840" y="17693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113030</xdr:rowOff>
    </xdr:from>
    <xdr:to>
      <xdr:col>116</xdr:col>
      <xdr:colOff>114300</xdr:colOff>
      <xdr:row>106</xdr:row>
      <xdr:rowOff>43180</xdr:rowOff>
    </xdr:to>
    <xdr:sp macro="" textlink="">
      <xdr:nvSpPr>
        <xdr:cNvPr id="849" name="フローチャート: 判断 848">
          <a:extLst>
            <a:ext uri="{FF2B5EF4-FFF2-40B4-BE49-F238E27FC236}">
              <a16:creationId xmlns:a16="http://schemas.microsoft.com/office/drawing/2014/main" id="{77C92D59-605A-4933-940C-ED6C77D1650C}"/>
            </a:ext>
          </a:extLst>
        </xdr:cNvPr>
        <xdr:cNvSpPr/>
      </xdr:nvSpPr>
      <xdr:spPr>
        <a:xfrm>
          <a:off x="19458940" y="177152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111125</xdr:rowOff>
    </xdr:from>
    <xdr:to>
      <xdr:col>112</xdr:col>
      <xdr:colOff>38100</xdr:colOff>
      <xdr:row>106</xdr:row>
      <xdr:rowOff>41275</xdr:rowOff>
    </xdr:to>
    <xdr:sp macro="" textlink="">
      <xdr:nvSpPr>
        <xdr:cNvPr id="850" name="フローチャート: 判断 849">
          <a:extLst>
            <a:ext uri="{FF2B5EF4-FFF2-40B4-BE49-F238E27FC236}">
              <a16:creationId xmlns:a16="http://schemas.microsoft.com/office/drawing/2014/main" id="{C24A7095-FC0A-46BC-A570-0DE589DC5D71}"/>
            </a:ext>
          </a:extLst>
        </xdr:cNvPr>
        <xdr:cNvSpPr/>
      </xdr:nvSpPr>
      <xdr:spPr>
        <a:xfrm>
          <a:off x="18735040" y="1771332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42545</xdr:rowOff>
    </xdr:from>
    <xdr:to>
      <xdr:col>107</xdr:col>
      <xdr:colOff>101600</xdr:colOff>
      <xdr:row>105</xdr:row>
      <xdr:rowOff>144145</xdr:rowOff>
    </xdr:to>
    <xdr:sp macro="" textlink="">
      <xdr:nvSpPr>
        <xdr:cNvPr id="851" name="フローチャート: 判断 850">
          <a:extLst>
            <a:ext uri="{FF2B5EF4-FFF2-40B4-BE49-F238E27FC236}">
              <a16:creationId xmlns:a16="http://schemas.microsoft.com/office/drawing/2014/main" id="{BD0ADB22-6183-4B48-8A66-8E847AE8C3CB}"/>
            </a:ext>
          </a:extLst>
        </xdr:cNvPr>
        <xdr:cNvSpPr/>
      </xdr:nvSpPr>
      <xdr:spPr>
        <a:xfrm>
          <a:off x="17937480" y="1764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6350</xdr:rowOff>
    </xdr:from>
    <xdr:to>
      <xdr:col>102</xdr:col>
      <xdr:colOff>165100</xdr:colOff>
      <xdr:row>106</xdr:row>
      <xdr:rowOff>107950</xdr:rowOff>
    </xdr:to>
    <xdr:sp macro="" textlink="">
      <xdr:nvSpPr>
        <xdr:cNvPr id="852" name="フローチャート: 判断 851">
          <a:extLst>
            <a:ext uri="{FF2B5EF4-FFF2-40B4-BE49-F238E27FC236}">
              <a16:creationId xmlns:a16="http://schemas.microsoft.com/office/drawing/2014/main" id="{3FE6CD1A-E08D-48C3-BEDA-B5126A58AE01}"/>
            </a:ext>
          </a:extLst>
        </xdr:cNvPr>
        <xdr:cNvSpPr/>
      </xdr:nvSpPr>
      <xdr:spPr>
        <a:xfrm>
          <a:off x="17162780" y="177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53" name="テキスト ボックス 852">
          <a:extLst>
            <a:ext uri="{FF2B5EF4-FFF2-40B4-BE49-F238E27FC236}">
              <a16:creationId xmlns:a16="http://schemas.microsoft.com/office/drawing/2014/main" id="{4BFDA0AB-5066-4B17-87B3-DACDE9E88CD3}"/>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54" name="テキスト ボックス 853">
          <a:extLst>
            <a:ext uri="{FF2B5EF4-FFF2-40B4-BE49-F238E27FC236}">
              <a16:creationId xmlns:a16="http://schemas.microsoft.com/office/drawing/2014/main" id="{6F7A04B5-21CF-413E-9987-677FC3E57F3D}"/>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55" name="テキスト ボックス 854">
          <a:extLst>
            <a:ext uri="{FF2B5EF4-FFF2-40B4-BE49-F238E27FC236}">
              <a16:creationId xmlns:a16="http://schemas.microsoft.com/office/drawing/2014/main" id="{E52B79AE-0595-4452-A7F3-777E780F2D01}"/>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56" name="テキスト ボックス 855">
          <a:extLst>
            <a:ext uri="{FF2B5EF4-FFF2-40B4-BE49-F238E27FC236}">
              <a16:creationId xmlns:a16="http://schemas.microsoft.com/office/drawing/2014/main" id="{107B6C01-90E2-4B85-AC16-1E2F10811B88}"/>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57" name="テキスト ボックス 856">
          <a:extLst>
            <a:ext uri="{FF2B5EF4-FFF2-40B4-BE49-F238E27FC236}">
              <a16:creationId xmlns:a16="http://schemas.microsoft.com/office/drawing/2014/main" id="{9611F77A-6DE1-4692-9168-7A540DF2E115}"/>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4445</xdr:rowOff>
    </xdr:from>
    <xdr:to>
      <xdr:col>116</xdr:col>
      <xdr:colOff>114300</xdr:colOff>
      <xdr:row>105</xdr:row>
      <xdr:rowOff>106045</xdr:rowOff>
    </xdr:to>
    <xdr:sp macro="" textlink="">
      <xdr:nvSpPr>
        <xdr:cNvPr id="858" name="楕円 857">
          <a:extLst>
            <a:ext uri="{FF2B5EF4-FFF2-40B4-BE49-F238E27FC236}">
              <a16:creationId xmlns:a16="http://schemas.microsoft.com/office/drawing/2014/main" id="{EAAABC3E-77C4-4EE8-A718-8D7EA54B216A}"/>
            </a:ext>
          </a:extLst>
        </xdr:cNvPr>
        <xdr:cNvSpPr/>
      </xdr:nvSpPr>
      <xdr:spPr>
        <a:xfrm>
          <a:off x="19458940" y="1760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27322</xdr:rowOff>
    </xdr:from>
    <xdr:ext cx="469744" cy="259045"/>
    <xdr:sp macro="" textlink="">
      <xdr:nvSpPr>
        <xdr:cNvPr id="859" name="【庁舎】&#10;一人当たり面積該当値テキスト">
          <a:extLst>
            <a:ext uri="{FF2B5EF4-FFF2-40B4-BE49-F238E27FC236}">
              <a16:creationId xmlns:a16="http://schemas.microsoft.com/office/drawing/2014/main" id="{28A1A435-8303-4209-B39E-4CF9874ABAE4}"/>
            </a:ext>
          </a:extLst>
        </xdr:cNvPr>
        <xdr:cNvSpPr txBox="1"/>
      </xdr:nvSpPr>
      <xdr:spPr>
        <a:xfrm>
          <a:off x="19547840" y="17461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13970</xdr:rowOff>
    </xdr:from>
    <xdr:to>
      <xdr:col>112</xdr:col>
      <xdr:colOff>38100</xdr:colOff>
      <xdr:row>105</xdr:row>
      <xdr:rowOff>115570</xdr:rowOff>
    </xdr:to>
    <xdr:sp macro="" textlink="">
      <xdr:nvSpPr>
        <xdr:cNvPr id="860" name="楕円 859">
          <a:extLst>
            <a:ext uri="{FF2B5EF4-FFF2-40B4-BE49-F238E27FC236}">
              <a16:creationId xmlns:a16="http://schemas.microsoft.com/office/drawing/2014/main" id="{1F7328A4-F80D-4AFD-910B-55E57F6A45C4}"/>
            </a:ext>
          </a:extLst>
        </xdr:cNvPr>
        <xdr:cNvSpPr/>
      </xdr:nvSpPr>
      <xdr:spPr>
        <a:xfrm>
          <a:off x="18735040" y="1761617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55245</xdr:rowOff>
    </xdr:from>
    <xdr:to>
      <xdr:col>116</xdr:col>
      <xdr:colOff>63500</xdr:colOff>
      <xdr:row>105</xdr:row>
      <xdr:rowOff>64770</xdr:rowOff>
    </xdr:to>
    <xdr:cxnSp macro="">
      <xdr:nvCxnSpPr>
        <xdr:cNvPr id="861" name="直線コネクタ 860">
          <a:extLst>
            <a:ext uri="{FF2B5EF4-FFF2-40B4-BE49-F238E27FC236}">
              <a16:creationId xmlns:a16="http://schemas.microsoft.com/office/drawing/2014/main" id="{0F544A1D-1E22-4756-B0B2-DCCB9EC8F248}"/>
            </a:ext>
          </a:extLst>
        </xdr:cNvPr>
        <xdr:cNvCxnSpPr/>
      </xdr:nvCxnSpPr>
      <xdr:spPr>
        <a:xfrm flipV="1">
          <a:off x="18778220" y="17657445"/>
          <a:ext cx="73152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61595</xdr:rowOff>
    </xdr:from>
    <xdr:to>
      <xdr:col>107</xdr:col>
      <xdr:colOff>101600</xdr:colOff>
      <xdr:row>105</xdr:row>
      <xdr:rowOff>163195</xdr:rowOff>
    </xdr:to>
    <xdr:sp macro="" textlink="">
      <xdr:nvSpPr>
        <xdr:cNvPr id="862" name="楕円 861">
          <a:extLst>
            <a:ext uri="{FF2B5EF4-FFF2-40B4-BE49-F238E27FC236}">
              <a16:creationId xmlns:a16="http://schemas.microsoft.com/office/drawing/2014/main" id="{C5394A4B-839D-40DE-A758-8862BC35036E}"/>
            </a:ext>
          </a:extLst>
        </xdr:cNvPr>
        <xdr:cNvSpPr/>
      </xdr:nvSpPr>
      <xdr:spPr>
        <a:xfrm>
          <a:off x="17937480" y="1766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64770</xdr:rowOff>
    </xdr:from>
    <xdr:to>
      <xdr:col>111</xdr:col>
      <xdr:colOff>177800</xdr:colOff>
      <xdr:row>105</xdr:row>
      <xdr:rowOff>112395</xdr:rowOff>
    </xdr:to>
    <xdr:cxnSp macro="">
      <xdr:nvCxnSpPr>
        <xdr:cNvPr id="863" name="直線コネクタ 862">
          <a:extLst>
            <a:ext uri="{FF2B5EF4-FFF2-40B4-BE49-F238E27FC236}">
              <a16:creationId xmlns:a16="http://schemas.microsoft.com/office/drawing/2014/main" id="{2175EEF1-960B-401D-910D-99B6D08BF87C}"/>
            </a:ext>
          </a:extLst>
        </xdr:cNvPr>
        <xdr:cNvCxnSpPr/>
      </xdr:nvCxnSpPr>
      <xdr:spPr>
        <a:xfrm flipV="1">
          <a:off x="17988280" y="17666970"/>
          <a:ext cx="78994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69214</xdr:rowOff>
    </xdr:from>
    <xdr:to>
      <xdr:col>102</xdr:col>
      <xdr:colOff>165100</xdr:colOff>
      <xdr:row>105</xdr:row>
      <xdr:rowOff>170814</xdr:rowOff>
    </xdr:to>
    <xdr:sp macro="" textlink="">
      <xdr:nvSpPr>
        <xdr:cNvPr id="864" name="楕円 863">
          <a:extLst>
            <a:ext uri="{FF2B5EF4-FFF2-40B4-BE49-F238E27FC236}">
              <a16:creationId xmlns:a16="http://schemas.microsoft.com/office/drawing/2014/main" id="{9A504559-7E77-4107-9F77-E1F4A25BFF0D}"/>
            </a:ext>
          </a:extLst>
        </xdr:cNvPr>
        <xdr:cNvSpPr/>
      </xdr:nvSpPr>
      <xdr:spPr>
        <a:xfrm>
          <a:off x="17162780" y="1767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112395</xdr:rowOff>
    </xdr:from>
    <xdr:to>
      <xdr:col>107</xdr:col>
      <xdr:colOff>50800</xdr:colOff>
      <xdr:row>105</xdr:row>
      <xdr:rowOff>120014</xdr:rowOff>
    </xdr:to>
    <xdr:cxnSp macro="">
      <xdr:nvCxnSpPr>
        <xdr:cNvPr id="865" name="直線コネクタ 864">
          <a:extLst>
            <a:ext uri="{FF2B5EF4-FFF2-40B4-BE49-F238E27FC236}">
              <a16:creationId xmlns:a16="http://schemas.microsoft.com/office/drawing/2014/main" id="{9628D342-9579-4C43-B95F-4D8CC2EE4A55}"/>
            </a:ext>
          </a:extLst>
        </xdr:cNvPr>
        <xdr:cNvCxnSpPr/>
      </xdr:nvCxnSpPr>
      <xdr:spPr>
        <a:xfrm flipV="1">
          <a:off x="17213580" y="17714595"/>
          <a:ext cx="7747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32402</xdr:rowOff>
    </xdr:from>
    <xdr:ext cx="469744" cy="259045"/>
    <xdr:sp macro="" textlink="">
      <xdr:nvSpPr>
        <xdr:cNvPr id="866" name="n_1aveValue【庁舎】&#10;一人当たり面積">
          <a:extLst>
            <a:ext uri="{FF2B5EF4-FFF2-40B4-BE49-F238E27FC236}">
              <a16:creationId xmlns:a16="http://schemas.microsoft.com/office/drawing/2014/main" id="{9B1F039F-E1B7-4DDC-B8E1-4F34CA8A56C1}"/>
            </a:ext>
          </a:extLst>
        </xdr:cNvPr>
        <xdr:cNvSpPr txBox="1"/>
      </xdr:nvSpPr>
      <xdr:spPr>
        <a:xfrm>
          <a:off x="18561127" y="17802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160672</xdr:rowOff>
    </xdr:from>
    <xdr:ext cx="469744" cy="259045"/>
    <xdr:sp macro="" textlink="">
      <xdr:nvSpPr>
        <xdr:cNvPr id="867" name="n_2aveValue【庁舎】&#10;一人当たり面積">
          <a:extLst>
            <a:ext uri="{FF2B5EF4-FFF2-40B4-BE49-F238E27FC236}">
              <a16:creationId xmlns:a16="http://schemas.microsoft.com/office/drawing/2014/main" id="{CE8407DC-BE79-405C-BAAE-E29E0D4137FD}"/>
            </a:ext>
          </a:extLst>
        </xdr:cNvPr>
        <xdr:cNvSpPr txBox="1"/>
      </xdr:nvSpPr>
      <xdr:spPr>
        <a:xfrm>
          <a:off x="17776267" y="17427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99077</xdr:rowOff>
    </xdr:from>
    <xdr:ext cx="469744" cy="259045"/>
    <xdr:sp macro="" textlink="">
      <xdr:nvSpPr>
        <xdr:cNvPr id="868" name="n_3aveValue【庁舎】&#10;一人当たり面積">
          <a:extLst>
            <a:ext uri="{FF2B5EF4-FFF2-40B4-BE49-F238E27FC236}">
              <a16:creationId xmlns:a16="http://schemas.microsoft.com/office/drawing/2014/main" id="{6FA1D967-75DE-4653-A2D2-940FE606F8B2}"/>
            </a:ext>
          </a:extLst>
        </xdr:cNvPr>
        <xdr:cNvSpPr txBox="1"/>
      </xdr:nvSpPr>
      <xdr:spPr>
        <a:xfrm>
          <a:off x="17001567" y="17868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132097</xdr:rowOff>
    </xdr:from>
    <xdr:ext cx="469744" cy="259045"/>
    <xdr:sp macro="" textlink="">
      <xdr:nvSpPr>
        <xdr:cNvPr id="869" name="n_1mainValue【庁舎】&#10;一人当たり面積">
          <a:extLst>
            <a:ext uri="{FF2B5EF4-FFF2-40B4-BE49-F238E27FC236}">
              <a16:creationId xmlns:a16="http://schemas.microsoft.com/office/drawing/2014/main" id="{3E4D56D4-D7DC-4295-AC5F-C7CCF5D101DF}"/>
            </a:ext>
          </a:extLst>
        </xdr:cNvPr>
        <xdr:cNvSpPr txBox="1"/>
      </xdr:nvSpPr>
      <xdr:spPr>
        <a:xfrm>
          <a:off x="18561127" y="1739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154322</xdr:rowOff>
    </xdr:from>
    <xdr:ext cx="469744" cy="259045"/>
    <xdr:sp macro="" textlink="">
      <xdr:nvSpPr>
        <xdr:cNvPr id="870" name="n_2mainValue【庁舎】&#10;一人当たり面積">
          <a:extLst>
            <a:ext uri="{FF2B5EF4-FFF2-40B4-BE49-F238E27FC236}">
              <a16:creationId xmlns:a16="http://schemas.microsoft.com/office/drawing/2014/main" id="{C867CA53-0FFC-4827-865E-A445FD9603F4}"/>
            </a:ext>
          </a:extLst>
        </xdr:cNvPr>
        <xdr:cNvSpPr txBox="1"/>
      </xdr:nvSpPr>
      <xdr:spPr>
        <a:xfrm>
          <a:off x="17776267" y="17756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15891</xdr:rowOff>
    </xdr:from>
    <xdr:ext cx="469744" cy="259045"/>
    <xdr:sp macro="" textlink="">
      <xdr:nvSpPr>
        <xdr:cNvPr id="871" name="n_3mainValue【庁舎】&#10;一人当たり面積">
          <a:extLst>
            <a:ext uri="{FF2B5EF4-FFF2-40B4-BE49-F238E27FC236}">
              <a16:creationId xmlns:a16="http://schemas.microsoft.com/office/drawing/2014/main" id="{0F4CF415-BAAE-4DD8-A215-A37D7010FA83}"/>
            </a:ext>
          </a:extLst>
        </xdr:cNvPr>
        <xdr:cNvSpPr txBox="1"/>
      </xdr:nvSpPr>
      <xdr:spPr>
        <a:xfrm>
          <a:off x="17001567" y="17450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72" name="正方形/長方形 871">
          <a:extLst>
            <a:ext uri="{FF2B5EF4-FFF2-40B4-BE49-F238E27FC236}">
              <a16:creationId xmlns:a16="http://schemas.microsoft.com/office/drawing/2014/main" id="{E218DFD7-A724-47DA-90AC-178042E16D70}"/>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73" name="正方形/長方形 872">
          <a:extLst>
            <a:ext uri="{FF2B5EF4-FFF2-40B4-BE49-F238E27FC236}">
              <a16:creationId xmlns:a16="http://schemas.microsoft.com/office/drawing/2014/main" id="{8B1E7E48-42D5-461B-AE9F-DA5F76E26747}"/>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74" name="テキスト ボックス 873">
          <a:extLst>
            <a:ext uri="{FF2B5EF4-FFF2-40B4-BE49-F238E27FC236}">
              <a16:creationId xmlns:a16="http://schemas.microsoft.com/office/drawing/2014/main" id="{6BF93817-F20B-4398-AC14-936E3E65DA7B}"/>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類似団体と比較して図書館、消防施設等では、有形固定資産減価償却率が低くなっている。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図書館については、平成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年に田辺市文化交流センター「たなべる」として新たに建設されたことに伴い、有形固定資産減価償却率は低率となっている。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消防施設については、平成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年に消防庁舎が建設されたことから類似団体と比べ、低い数値となっている。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和歌山県田辺市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74,250
73,990
1,026.91
44,492,458
43,015,817
1,207,087
23,476,030
49,031,924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平成</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年度の財政力指数は、</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地方消費税交付金</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の増加などに伴い基準財政収入額が増加となったものの、社会福祉費における単位費用の増などにより基準財政需要額が増加したため、</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0.38</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ポイントで前年同数値となっている。</a:t>
          </a:r>
          <a:endPar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過疎化・少子高齢化が進む中、本市においては類似団体や全国市町村平均と比較しても下回っているため、引き続き自主財源の確保に努める。</a:t>
          </a:r>
          <a:endPar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99483</xdr:rowOff>
    </xdr:from>
    <xdr:to>
      <xdr:col>23</xdr:col>
      <xdr:colOff>133350</xdr:colOff>
      <xdr:row>45</xdr:row>
      <xdr:rowOff>13758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00233"/>
          <a:ext cx="0" cy="16287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14410</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99483</xdr:rowOff>
    </xdr:from>
    <xdr:to>
      <xdr:col>24</xdr:col>
      <xdr:colOff>12700</xdr:colOff>
      <xdr:row>35</xdr:row>
      <xdr:rowOff>99483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55033</xdr:rowOff>
    </xdr:from>
    <xdr:to>
      <xdr:col>23</xdr:col>
      <xdr:colOff>133350</xdr:colOff>
      <xdr:row>43</xdr:row>
      <xdr:rowOff>55033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4273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102252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960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55033</xdr:rowOff>
    </xdr:from>
    <xdr:to>
      <xdr:col>19</xdr:col>
      <xdr:colOff>133350</xdr:colOff>
      <xdr:row>43</xdr:row>
      <xdr:rowOff>55033</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4273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85725</xdr:rowOff>
    </xdr:from>
    <xdr:to>
      <xdr:col>19</xdr:col>
      <xdr:colOff>184150</xdr:colOff>
      <xdr:row>42</xdr:row>
      <xdr:rowOff>15875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26052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884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55033</xdr:rowOff>
    </xdr:from>
    <xdr:to>
      <xdr:col>15</xdr:col>
      <xdr:colOff>82550</xdr:colOff>
      <xdr:row>43</xdr:row>
      <xdr:rowOff>55033</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4273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55033</xdr:rowOff>
    </xdr:from>
    <xdr:to>
      <xdr:col>11</xdr:col>
      <xdr:colOff>31750</xdr:colOff>
      <xdr:row>43</xdr:row>
      <xdr:rowOff>55033</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4273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45508</xdr:rowOff>
    </xdr:from>
    <xdr:to>
      <xdr:col>11</xdr:col>
      <xdr:colOff>82550</xdr:colOff>
      <xdr:row>41</xdr:row>
      <xdr:rowOff>147108</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157285</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15875</xdr:rowOff>
    </xdr:from>
    <xdr:to>
      <xdr:col>7</xdr:col>
      <xdr:colOff>31750</xdr:colOff>
      <xdr:row>40</xdr:row>
      <xdr:rowOff>117475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127652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147760</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34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4233</xdr:rowOff>
    </xdr:from>
    <xdr:to>
      <xdr:col>19</xdr:col>
      <xdr:colOff>184150</xdr:colOff>
      <xdr:row>43</xdr:row>
      <xdr:rowOff>105833</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90610</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4233</xdr:rowOff>
    </xdr:from>
    <xdr:to>
      <xdr:col>15</xdr:col>
      <xdr:colOff>133350</xdr:colOff>
      <xdr:row>43</xdr:row>
      <xdr:rowOff>105833</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90610</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4233</xdr:rowOff>
    </xdr:from>
    <xdr:to>
      <xdr:col>11</xdr:col>
      <xdr:colOff>82550</xdr:colOff>
      <xdr:row>43</xdr:row>
      <xdr:rowOff>105833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90610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90610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rgbClr val="FF0000"/>
              </a:solidFill>
              <a:effectLst/>
              <a:uLnTx/>
              <a:uFillTx/>
              <a:latin typeface="+mn-lt"/>
              <a:ea typeface="+mn-ea"/>
              <a:cs typeface="+mn-cs"/>
            </a:rPr>
            <a:t>　</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前年度と比較し、</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臨時財政対策債償還額の増加や平成</a:t>
          </a:r>
          <a:r>
            <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26</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年度実施事業に係る合併特例債の元金償還開始に伴う償還額の増加等により公債費が増加したほか、施設の老朽化に伴う補修や道路構造物等の点検の実施による維持補修費の増加など</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により、</a:t>
          </a:r>
          <a:r>
            <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1.1</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ポイント増加し</a:t>
          </a:r>
          <a:r>
            <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96.7</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％となっている。</a:t>
          </a:r>
          <a:endParaRPr kumimoji="0"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27940</xdr:rowOff>
    </xdr:from>
    <xdr:to>
      <xdr:col>23</xdr:col>
      <xdr:colOff>133350</xdr:colOff>
      <xdr:row>67</xdr:row>
      <xdr:rowOff>63923</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143490"/>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55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114317</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88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27940</xdr:rowOff>
    </xdr:from>
    <xdr:to>
      <xdr:col>24</xdr:col>
      <xdr:colOff>12700</xdr:colOff>
      <xdr:row>59</xdr:row>
      <xdr:rowOff>27940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14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101177</xdr:rowOff>
    </xdr:from>
    <xdr:to>
      <xdr:col>23</xdr:col>
      <xdr:colOff>133350</xdr:colOff>
      <xdr:row>66</xdr:row>
      <xdr:rowOff>18204</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1245427"/>
          <a:ext cx="8382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136331</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76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119804</xdr:rowOff>
    </xdr:from>
    <xdr:to>
      <xdr:col>23</xdr:col>
      <xdr:colOff>184150</xdr:colOff>
      <xdr:row>64</xdr:row>
      <xdr:rowOff>49954</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31327</xdr:rowOff>
    </xdr:from>
    <xdr:to>
      <xdr:col>19</xdr:col>
      <xdr:colOff>133350</xdr:colOff>
      <xdr:row>65</xdr:row>
      <xdr:rowOff>101177</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3225800" y="11004127"/>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63500</xdr:rowOff>
    </xdr:from>
    <xdr:to>
      <xdr:col>19</xdr:col>
      <xdr:colOff>184150</xdr:colOff>
      <xdr:row>63</xdr:row>
      <xdr:rowOff>165100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3827</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63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68580</xdr:rowOff>
    </xdr:from>
    <xdr:to>
      <xdr:col>15</xdr:col>
      <xdr:colOff>82550</xdr:colOff>
      <xdr:row>64</xdr:row>
      <xdr:rowOff>31327</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0698480"/>
          <a:ext cx="889000" cy="305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154517</xdr:rowOff>
    </xdr:from>
    <xdr:to>
      <xdr:col>15</xdr:col>
      <xdr:colOff>133350</xdr:colOff>
      <xdr:row>63</xdr:row>
      <xdr:rowOff>84667</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94844</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55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68580</xdr:rowOff>
    </xdr:from>
    <xdr:to>
      <xdr:col>11</xdr:col>
      <xdr:colOff>31750</xdr:colOff>
      <xdr:row>63</xdr:row>
      <xdr:rowOff>41910</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1447800" y="1069848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9737</xdr:rowOff>
    </xdr:from>
    <xdr:to>
      <xdr:col>11</xdr:col>
      <xdr:colOff>82550</xdr:colOff>
      <xdr:row>62</xdr:row>
      <xdr:rowOff>111337</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121514</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40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15240</xdr:rowOff>
    </xdr:from>
    <xdr:to>
      <xdr:col>7</xdr:col>
      <xdr:colOff>31750</xdr:colOff>
      <xdr:row>63</xdr:row>
      <xdr:rowOff>116840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101617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138854</xdr:rowOff>
    </xdr:from>
    <xdr:to>
      <xdr:col>23</xdr:col>
      <xdr:colOff>184150</xdr:colOff>
      <xdr:row>66</xdr:row>
      <xdr:rowOff>69004</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128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110931</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1255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50377</xdr:rowOff>
    </xdr:from>
    <xdr:to>
      <xdr:col>19</xdr:col>
      <xdr:colOff>184150</xdr:colOff>
      <xdr:row>65</xdr:row>
      <xdr:rowOff>151977</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119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136754</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12810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151977</xdr:rowOff>
    </xdr:from>
    <xdr:to>
      <xdr:col>15</xdr:col>
      <xdr:colOff>133350</xdr:colOff>
      <xdr:row>64</xdr:row>
      <xdr:rowOff>82127</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95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66904</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103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17780</xdr:rowOff>
    </xdr:from>
    <xdr:to>
      <xdr:col>11</xdr:col>
      <xdr:colOff>82550</xdr:colOff>
      <xdr:row>62</xdr:row>
      <xdr:rowOff>119380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104157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73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162560</xdr:rowOff>
    </xdr:from>
    <xdr:to>
      <xdr:col>7</xdr:col>
      <xdr:colOff>31750</xdr:colOff>
      <xdr:row>63</xdr:row>
      <xdr:rowOff>92710</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102887</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[178,429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　</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17</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５</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月に市町村が合併し、和歌山県全域の約</a:t>
          </a:r>
          <a:r>
            <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22</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％、県内</a:t>
          </a:r>
          <a:r>
            <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位の広大な面積を有することとなり、旧町村単位に</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４</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つの行政局を配置していることなどから、人件費・物件費等については、類似団体や全国平均を上回っている。</a:t>
          </a:r>
          <a:endParaRPr kumimoji="0"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年度においては、退職手当組合負担金の減少等により人件費の減少はあるものの、消防用車両の点検実施や災害廃棄物の処理の発生等により物件費が増加となり、</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依然として類似団体や全国平均より高水準で推移していることから、今後も定員管理の適正化や経費の削減等に努める。</a:t>
          </a:r>
          <a:endParaRPr kumimoji="0"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28679</xdr:rowOff>
    </xdr:from>
    <xdr:to>
      <xdr:col>23</xdr:col>
      <xdr:colOff>133350</xdr:colOff>
      <xdr:row>89</xdr:row>
      <xdr:rowOff>3434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744679"/>
          <a:ext cx="0" cy="15178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146961</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3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3434</xdr:rowOff>
    </xdr:from>
    <xdr:to>
      <xdr:col>24</xdr:col>
      <xdr:colOff>12700</xdr:colOff>
      <xdr:row>89</xdr:row>
      <xdr:rowOff>3434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6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115056</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488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28679</xdr:rowOff>
    </xdr:from>
    <xdr:to>
      <xdr:col>24</xdr:col>
      <xdr:colOff>12700</xdr:colOff>
      <xdr:row>80</xdr:row>
      <xdr:rowOff>28679</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74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168993</xdr:rowOff>
    </xdr:from>
    <xdr:to>
      <xdr:col>23</xdr:col>
      <xdr:colOff>133350</xdr:colOff>
      <xdr:row>85</xdr:row>
      <xdr:rowOff>64847</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570793"/>
          <a:ext cx="838200" cy="67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160571</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0480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144044</xdr:rowOff>
    </xdr:from>
    <xdr:to>
      <xdr:col>23</xdr:col>
      <xdr:colOff>184150</xdr:colOff>
      <xdr:row>83</xdr:row>
      <xdr:rowOff>74194</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20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149814</xdr:rowOff>
    </xdr:from>
    <xdr:to>
      <xdr:col>19</xdr:col>
      <xdr:colOff>133350</xdr:colOff>
      <xdr:row>84</xdr:row>
      <xdr:rowOff>168993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551614"/>
          <a:ext cx="889000" cy="19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138157</xdr:rowOff>
    </xdr:from>
    <xdr:to>
      <xdr:col>19</xdr:col>
      <xdr:colOff>184150</xdr:colOff>
      <xdr:row>83</xdr:row>
      <xdr:rowOff>68307</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197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78484</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3965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149814</xdr:rowOff>
    </xdr:from>
    <xdr:to>
      <xdr:col>15</xdr:col>
      <xdr:colOff>82550</xdr:colOff>
      <xdr:row>84</xdr:row>
      <xdr:rowOff>171425</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flipV="1">
          <a:off x="2336800" y="14551614"/>
          <a:ext cx="889000" cy="21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96141</xdr:rowOff>
    </xdr:from>
    <xdr:to>
      <xdr:col>15</xdr:col>
      <xdr:colOff>133350</xdr:colOff>
      <xdr:row>83</xdr:row>
      <xdr:rowOff>26291</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15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36468</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3923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131852</xdr:rowOff>
    </xdr:from>
    <xdr:to>
      <xdr:col>11</xdr:col>
      <xdr:colOff>31750</xdr:colOff>
      <xdr:row>84</xdr:row>
      <xdr:rowOff>171425</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533652"/>
          <a:ext cx="889000" cy="39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34725</xdr:rowOff>
    </xdr:from>
    <xdr:to>
      <xdr:col>11</xdr:col>
      <xdr:colOff>82550</xdr:colOff>
      <xdr:row>83</xdr:row>
      <xdr:rowOff>136325</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265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146502</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033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148554</xdr:rowOff>
    </xdr:from>
    <xdr:to>
      <xdr:col>7</xdr:col>
      <xdr:colOff>31750</xdr:colOff>
      <xdr:row>82</xdr:row>
      <xdr:rowOff>78704</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036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88881</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804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14047</xdr:rowOff>
    </xdr:from>
    <xdr:to>
      <xdr:col>23</xdr:col>
      <xdr:colOff>184150</xdr:colOff>
      <xdr:row>85</xdr:row>
      <xdr:rowOff>115647</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587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157574</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559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118193</xdr:rowOff>
    </xdr:from>
    <xdr:to>
      <xdr:col>19</xdr:col>
      <xdr:colOff>184150</xdr:colOff>
      <xdr:row>85</xdr:row>
      <xdr:rowOff>48343</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519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33120</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6063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99014</xdr:rowOff>
    </xdr:from>
    <xdr:to>
      <xdr:col>15</xdr:col>
      <xdr:colOff>133350</xdr:colOff>
      <xdr:row>85</xdr:row>
      <xdr:rowOff>29164</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50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13941</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587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120625</xdr:rowOff>
    </xdr:from>
    <xdr:to>
      <xdr:col>11</xdr:col>
      <xdr:colOff>82550</xdr:colOff>
      <xdr:row>85</xdr:row>
      <xdr:rowOff>50775</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52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35552</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46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81052</xdr:rowOff>
    </xdr:from>
    <xdr:to>
      <xdr:col>7</xdr:col>
      <xdr:colOff>31750</xdr:colOff>
      <xdr:row>85</xdr:row>
      <xdr:rowOff>11202</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482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167429</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56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a:t>
          </a:r>
          <a:r>
            <a:rPr kumimoji="0"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類似団体や全国市</a:t>
          </a:r>
          <a:r>
            <a:rPr kumimoji="0"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町村</a:t>
          </a:r>
          <a:r>
            <a:rPr kumimoji="0"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平均と比較して上回った状況にあり、今後も引き続き、給与体系の調整等を含め、適正化に努める。</a:t>
          </a:r>
          <a:endPar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141111</xdr:rowOff>
    </xdr:from>
    <xdr:to>
      <xdr:col>81</xdr:col>
      <xdr:colOff>44450</xdr:colOff>
      <xdr:row>90</xdr:row>
      <xdr:rowOff>19050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4028561"/>
          <a:ext cx="0" cy="14209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56038</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77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141111</xdr:rowOff>
    </xdr:from>
    <xdr:to>
      <xdr:col>81</xdr:col>
      <xdr:colOff>133350</xdr:colOff>
      <xdr:row>81</xdr:row>
      <xdr:rowOff>141111</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4028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131234</xdr:rowOff>
    </xdr:from>
    <xdr:to>
      <xdr:col>81</xdr:col>
      <xdr:colOff>44450</xdr:colOff>
      <xdr:row>87</xdr:row>
      <xdr:rowOff>144639</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6179800" y="15047384"/>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80732</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6539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64205</xdr:rowOff>
    </xdr:from>
    <xdr:to>
      <xdr:col>81</xdr:col>
      <xdr:colOff>95250</xdr:colOff>
      <xdr:row>86</xdr:row>
      <xdr:rowOff>165805</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80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144639</xdr:rowOff>
    </xdr:from>
    <xdr:to>
      <xdr:col>77</xdr:col>
      <xdr:colOff>44450</xdr:colOff>
      <xdr:row>87</xdr:row>
      <xdr:rowOff>158045</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5290800" y="150607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64205</xdr:rowOff>
    </xdr:from>
    <xdr:to>
      <xdr:col>77</xdr:col>
      <xdr:colOff>95250</xdr:colOff>
      <xdr:row>86</xdr:row>
      <xdr:rowOff>165805</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80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4532</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577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158045</xdr:rowOff>
    </xdr:from>
    <xdr:to>
      <xdr:col>72</xdr:col>
      <xdr:colOff>203200</xdr:colOff>
      <xdr:row>88</xdr:row>
      <xdr:rowOff>13405</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4401800" y="15074195"/>
          <a:ext cx="8890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91016</xdr:rowOff>
    </xdr:from>
    <xdr:to>
      <xdr:col>73</xdr:col>
      <xdr:colOff>44450</xdr:colOff>
      <xdr:row>87</xdr:row>
      <xdr:rowOff>21166</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83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31343</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604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13405</xdr:rowOff>
    </xdr:from>
    <xdr:to>
      <xdr:col>68</xdr:col>
      <xdr:colOff>152400</xdr:colOff>
      <xdr:row>88</xdr:row>
      <xdr:rowOff>53622</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3512800" y="1510100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117828</xdr:rowOff>
    </xdr:from>
    <xdr:to>
      <xdr:col>68</xdr:col>
      <xdr:colOff>203200</xdr:colOff>
      <xdr:row>87</xdr:row>
      <xdr:rowOff>47978</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86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58155</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63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91016</xdr:rowOff>
    </xdr:from>
    <xdr:to>
      <xdr:col>64</xdr:col>
      <xdr:colOff>152400</xdr:colOff>
      <xdr:row>87</xdr:row>
      <xdr:rowOff>21166</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83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31343</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604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80434</xdr:rowOff>
    </xdr:from>
    <xdr:to>
      <xdr:col>81</xdr:col>
      <xdr:colOff>95250</xdr:colOff>
      <xdr:row>88</xdr:row>
      <xdr:rowOff>10584</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99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52511</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96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93839</xdr:rowOff>
    </xdr:from>
    <xdr:to>
      <xdr:col>77</xdr:col>
      <xdr:colOff>95250</xdr:colOff>
      <xdr:row>88</xdr:row>
      <xdr:rowOff>23989</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500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8766</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5096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107245</xdr:rowOff>
    </xdr:from>
    <xdr:to>
      <xdr:col>73</xdr:col>
      <xdr:colOff>44450</xdr:colOff>
      <xdr:row>88</xdr:row>
      <xdr:rowOff>37395</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502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22172</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510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134055</xdr:rowOff>
    </xdr:from>
    <xdr:to>
      <xdr:col>68</xdr:col>
      <xdr:colOff>203200</xdr:colOff>
      <xdr:row>88</xdr:row>
      <xdr:rowOff>64205</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505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48982</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513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2822</xdr:rowOff>
    </xdr:from>
    <xdr:to>
      <xdr:col>64</xdr:col>
      <xdr:colOff>152400</xdr:colOff>
      <xdr:row>88</xdr:row>
      <xdr:rowOff>104422</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509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89199</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517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　</a:t>
          </a:r>
          <a:r>
            <a:rPr kumimoji="0"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定員適正化計画に基づき、計画的に職員数の削減に取り組んでいるものの、平成</a:t>
          </a:r>
          <a:r>
            <a:rPr kumimoji="0"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17</a:t>
          </a:r>
          <a:r>
            <a:rPr kumimoji="0"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a:t>
          </a:r>
          <a:r>
            <a:rPr kumimoji="0"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５</a:t>
          </a:r>
          <a:r>
            <a:rPr kumimoji="0"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月に</a:t>
          </a:r>
          <a:r>
            <a:rPr kumimoji="0"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５</a:t>
          </a:r>
          <a:r>
            <a:rPr kumimoji="0"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市町村が合併し、和歌山県全域の約</a:t>
          </a:r>
          <a:r>
            <a:rPr kumimoji="0"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22</a:t>
          </a:r>
          <a:r>
            <a:rPr kumimoji="0"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％、県内第</a:t>
          </a:r>
          <a:r>
            <a:rPr kumimoji="0"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１</a:t>
          </a:r>
          <a:r>
            <a:rPr kumimoji="0"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位の広大な面積を有することや、旧町村単位に</a:t>
          </a:r>
          <a:r>
            <a:rPr kumimoji="0"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４</a:t>
          </a:r>
          <a:r>
            <a:rPr kumimoji="0"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つの行政局を配置しており、加えて隣接する上富田町から消防業務を受託していることなどから、類似団体や全国市町村平均と比較して上回っている状況にある。一方、人口が同規模程度で、面積が</a:t>
          </a:r>
          <a:r>
            <a:rPr kumimoji="0"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500</a:t>
          </a:r>
          <a:r>
            <a:rPr kumimoji="0"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ｋ㎡以上の自治体と比較した場合、職種にもよるが、職員数は下回っている状況にある。</a:t>
          </a:r>
          <a:endParaRPr kumimoji="0"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a:t>
          </a:r>
          <a:r>
            <a:rPr kumimoji="0"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今後も引き続き、適正な定員管理に努める。</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6108</xdr:rowOff>
    </xdr:from>
    <xdr:to>
      <xdr:col>81</xdr:col>
      <xdr:colOff>44450</xdr:colOff>
      <xdr:row>66</xdr:row>
      <xdr:rowOff>112425</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121658"/>
          <a:ext cx="0" cy="13064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84502</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40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112425</xdr:rowOff>
    </xdr:from>
    <xdr:to>
      <xdr:col>81</xdr:col>
      <xdr:colOff>133350</xdr:colOff>
      <xdr:row>66</xdr:row>
      <xdr:rowOff>112425</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428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92485</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86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6108</xdr:rowOff>
    </xdr:from>
    <xdr:to>
      <xdr:col>81</xdr:col>
      <xdr:colOff>133350</xdr:colOff>
      <xdr:row>59</xdr:row>
      <xdr:rowOff>6108</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121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20078</xdr:rowOff>
    </xdr:from>
    <xdr:to>
      <xdr:col>81</xdr:col>
      <xdr:colOff>44450</xdr:colOff>
      <xdr:row>63</xdr:row>
      <xdr:rowOff>23525</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821428"/>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37996</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3249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21469</xdr:rowOff>
    </xdr:from>
    <xdr:to>
      <xdr:col>81</xdr:col>
      <xdr:colOff>95250</xdr:colOff>
      <xdr:row>61</xdr:row>
      <xdr:rowOff>123069</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147865</xdr:rowOff>
    </xdr:from>
    <xdr:to>
      <xdr:col>77</xdr:col>
      <xdr:colOff>44450</xdr:colOff>
      <xdr:row>63</xdr:row>
      <xdr:rowOff>20078</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777765"/>
          <a:ext cx="889000" cy="43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28363</xdr:rowOff>
    </xdr:from>
    <xdr:to>
      <xdr:col>77</xdr:col>
      <xdr:colOff>95250</xdr:colOff>
      <xdr:row>61</xdr:row>
      <xdr:rowOff>129963</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140140</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255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116840</xdr:rowOff>
    </xdr:from>
    <xdr:to>
      <xdr:col>72</xdr:col>
      <xdr:colOff>203200</xdr:colOff>
      <xdr:row>62</xdr:row>
      <xdr:rowOff>147865</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746740"/>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22618</xdr:rowOff>
    </xdr:from>
    <xdr:to>
      <xdr:col>73</xdr:col>
      <xdr:colOff>44450</xdr:colOff>
      <xdr:row>61</xdr:row>
      <xdr:rowOff>124218</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134395</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24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92710</xdr:rowOff>
    </xdr:from>
    <xdr:to>
      <xdr:col>68</xdr:col>
      <xdr:colOff>152400</xdr:colOff>
      <xdr:row>62</xdr:row>
      <xdr:rowOff>116840</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72261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165342</xdr:rowOff>
    </xdr:from>
    <xdr:to>
      <xdr:col>68</xdr:col>
      <xdr:colOff>203200</xdr:colOff>
      <xdr:row>61</xdr:row>
      <xdr:rowOff>95492</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105669</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221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69971</xdr:rowOff>
    </xdr:from>
    <xdr:to>
      <xdr:col>64</xdr:col>
      <xdr:colOff>152400</xdr:colOff>
      <xdr:row>61</xdr:row>
      <xdr:rowOff>121</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10298</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125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144175</xdr:rowOff>
    </xdr:from>
    <xdr:to>
      <xdr:col>81</xdr:col>
      <xdr:colOff>95250</xdr:colOff>
      <xdr:row>63</xdr:row>
      <xdr:rowOff>74325</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77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116252</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746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140728</xdr:rowOff>
    </xdr:from>
    <xdr:to>
      <xdr:col>77</xdr:col>
      <xdr:colOff>95250</xdr:colOff>
      <xdr:row>63</xdr:row>
      <xdr:rowOff>70878</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77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55655</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857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97065</xdr:rowOff>
    </xdr:from>
    <xdr:to>
      <xdr:col>73</xdr:col>
      <xdr:colOff>44450</xdr:colOff>
      <xdr:row>63</xdr:row>
      <xdr:rowOff>27215</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72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11992</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813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66040</xdr:rowOff>
    </xdr:from>
    <xdr:to>
      <xdr:col>68</xdr:col>
      <xdr:colOff>203200</xdr:colOff>
      <xdr:row>62</xdr:row>
      <xdr:rowOff>167640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152417</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78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41910</xdr:rowOff>
    </xdr:from>
    <xdr:to>
      <xdr:col>64</xdr:col>
      <xdr:colOff>152400</xdr:colOff>
      <xdr:row>62</xdr:row>
      <xdr:rowOff>143510</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128287</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75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　</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生活基盤に係る各種大型事業の財源として発行した地方債の元利償還金や準元利償還金に加え、紀南病院の移転整備に伴う建設債償還等に係る負担金が主な要因となり、類似団体や全国平均と比較して高率で推移してきたが、補償金免除繰上償還の実施、また公立紀南病院組合の病院移転整備に伴う建設債償還が平成</a:t>
          </a:r>
          <a:r>
            <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21</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年度で終了したことや、田辺周辺衛生施設組合の地方債の元利償還が平成</a:t>
          </a:r>
          <a:r>
            <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25</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年度に終了したことなどにより、比率は改善傾向にあ</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る。</a:t>
          </a:r>
          <a:endPar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30</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年度は</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26</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年度実施事業に係る</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合併特例債</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の償還が</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開始</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したこと等により、前年度に比べ</a:t>
          </a:r>
          <a:r>
            <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0.2</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増加</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し</a:t>
          </a:r>
          <a:r>
            <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8.1</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％となっている。</a:t>
          </a:r>
          <a:endParaRPr kumimoji="0"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今後も比率の更なる改善に向け、地方債の適正管理に努める。</a:t>
          </a:r>
          <a:endParaRPr kumimoji="0"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59944</xdr:rowOff>
    </xdr:from>
    <xdr:to>
      <xdr:col>81</xdr:col>
      <xdr:colOff>44450</xdr:colOff>
      <xdr:row>45</xdr:row>
      <xdr:rowOff>41910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232144"/>
          <a:ext cx="0" cy="1525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146321</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597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59944</xdr:rowOff>
    </xdr:from>
    <xdr:to>
      <xdr:col>81</xdr:col>
      <xdr:colOff>133350</xdr:colOff>
      <xdr:row>36</xdr:row>
      <xdr:rowOff>59944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23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165608</xdr:rowOff>
    </xdr:from>
    <xdr:to>
      <xdr:col>81</xdr:col>
      <xdr:colOff>44450</xdr:colOff>
      <xdr:row>41</xdr:row>
      <xdr:rowOff>13462</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179800" y="7023608"/>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121683</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68082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105156</xdr:rowOff>
    </xdr:from>
    <xdr:to>
      <xdr:col>81</xdr:col>
      <xdr:colOff>95250</xdr:colOff>
      <xdr:row>41</xdr:row>
      <xdr:rowOff>35306</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696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165608</xdr:rowOff>
    </xdr:from>
    <xdr:to>
      <xdr:col>77</xdr:col>
      <xdr:colOff>44450</xdr:colOff>
      <xdr:row>41</xdr:row>
      <xdr:rowOff>23114</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5290800" y="702360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124460</xdr:rowOff>
    </xdr:from>
    <xdr:to>
      <xdr:col>77</xdr:col>
      <xdr:colOff>95250</xdr:colOff>
      <xdr:row>41</xdr:row>
      <xdr:rowOff>54610</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39387</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706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23114</xdr:rowOff>
    </xdr:from>
    <xdr:to>
      <xdr:col>72</xdr:col>
      <xdr:colOff>203200</xdr:colOff>
      <xdr:row>41</xdr:row>
      <xdr:rowOff>119634</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4401800" y="7052564"/>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143764</xdr:rowOff>
    </xdr:from>
    <xdr:to>
      <xdr:col>73</xdr:col>
      <xdr:colOff>44450</xdr:colOff>
      <xdr:row>41</xdr:row>
      <xdr:rowOff>73914</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84091</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677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119634</xdr:rowOff>
    </xdr:from>
    <xdr:to>
      <xdr:col>68</xdr:col>
      <xdr:colOff>152400</xdr:colOff>
      <xdr:row>42</xdr:row>
      <xdr:rowOff>83312</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3512800" y="7149084"/>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161307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30226</xdr:rowOff>
    </xdr:from>
    <xdr:to>
      <xdr:col>64</xdr:col>
      <xdr:colOff>152400</xdr:colOff>
      <xdr:row>41</xdr:row>
      <xdr:rowOff>131826</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142003</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134112</xdr:rowOff>
    </xdr:from>
    <xdr:to>
      <xdr:col>81</xdr:col>
      <xdr:colOff>95250</xdr:colOff>
      <xdr:row>41</xdr:row>
      <xdr:rowOff>64262</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699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106189</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6964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114808</xdr:rowOff>
    </xdr:from>
    <xdr:to>
      <xdr:col>77</xdr:col>
      <xdr:colOff>95250</xdr:colOff>
      <xdr:row>41</xdr:row>
      <xdr:rowOff>44958</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697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55135</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6741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143764</xdr:rowOff>
    </xdr:from>
    <xdr:to>
      <xdr:col>73</xdr:col>
      <xdr:colOff>44450</xdr:colOff>
      <xdr:row>41</xdr:row>
      <xdr:rowOff>73914</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700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58691</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708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68834</xdr:rowOff>
    </xdr:from>
    <xdr:to>
      <xdr:col>68</xdr:col>
      <xdr:colOff>203200</xdr:colOff>
      <xdr:row>41</xdr:row>
      <xdr:rowOff>170434</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709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155211</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718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32512</xdr:rowOff>
    </xdr:from>
    <xdr:to>
      <xdr:col>64</xdr:col>
      <xdr:colOff>152400</xdr:colOff>
      <xdr:row>42</xdr:row>
      <xdr:rowOff>134112</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723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118889</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731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簡易水道事業の上水道事業への統合に伴う公営企業への繰出金の減少や定期償還に伴う地方債現在高の減少等により、将来負担額を充当可能財源等が上回ったため、将来負担比率は算定されていない。</a:t>
          </a:r>
          <a:endParaRPr kumimoji="0"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今後も地方債の計画的な発行や、定員適正化計画に基づく適正な定員管理の実施により、</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健全な行政経営に</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努める。</a:t>
          </a:r>
          <a:endParaRPr kumimoji="0"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id="{00000000-0008-0000-0300-0000B6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53219</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7018000" y="2313214"/>
          <a:ext cx="0" cy="16833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25296</xdr:rowOff>
    </xdr:from>
    <xdr:ext cx="762000" cy="259045"/>
    <xdr:sp macro="" textlink="">
      <xdr:nvSpPr>
        <xdr:cNvPr id="440" name="将来負担の状況最小値テキスト">
          <a:extLst>
            <a:ext uri="{FF2B5EF4-FFF2-40B4-BE49-F238E27FC236}">
              <a16:creationId xmlns:a16="http://schemas.microsoft.com/office/drawing/2014/main" id="{00000000-0008-0000-0300-0000B8010000}"/>
            </a:ext>
          </a:extLst>
        </xdr:cNvPr>
        <xdr:cNvSpPr txBox="1"/>
      </xdr:nvSpPr>
      <xdr:spPr>
        <a:xfrm>
          <a:off x="17106900" y="396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53219</xdr:rowOff>
    </xdr:from>
    <xdr:to>
      <xdr:col>81</xdr:col>
      <xdr:colOff>133350</xdr:colOff>
      <xdr:row>23</xdr:row>
      <xdr:rowOff>53219</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3996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2" name="将来負担の状況最大値テキスト">
          <a:extLst>
            <a:ext uri="{FF2B5EF4-FFF2-40B4-BE49-F238E27FC236}">
              <a16:creationId xmlns:a16="http://schemas.microsoft.com/office/drawing/2014/main" id="{00000000-0008-0000-0300-0000BA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13</xdr:row>
      <xdr:rowOff>147562</xdr:rowOff>
    </xdr:from>
    <xdr:to>
      <xdr:col>77</xdr:col>
      <xdr:colOff>44450</xdr:colOff>
      <xdr:row>14</xdr:row>
      <xdr:rowOff>26670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5290800" y="2376412"/>
          <a:ext cx="889000" cy="50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126049</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526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153972</xdr:rowOff>
    </xdr:from>
    <xdr:to>
      <xdr:col>81</xdr:col>
      <xdr:colOff>95250</xdr:colOff>
      <xdr:row>15</xdr:row>
      <xdr:rowOff>84122</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14</xdr:row>
      <xdr:rowOff>26670</xdr:rowOff>
    </xdr:from>
    <xdr:to>
      <xdr:col>72</xdr:col>
      <xdr:colOff>203200</xdr:colOff>
      <xdr:row>14</xdr:row>
      <xdr:rowOff>143873</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4401800" y="2426970"/>
          <a:ext cx="889000" cy="11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37677</xdr:rowOff>
    </xdr:from>
    <xdr:to>
      <xdr:col>77</xdr:col>
      <xdr:colOff>95250</xdr:colOff>
      <xdr:row>15</xdr:row>
      <xdr:rowOff>139277</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129000" y="260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124054</xdr:rowOff>
    </xdr:from>
    <xdr:ext cx="7366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798800" y="26958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143873</xdr:rowOff>
    </xdr:from>
    <xdr:to>
      <xdr:col>68</xdr:col>
      <xdr:colOff>152400</xdr:colOff>
      <xdr:row>15</xdr:row>
      <xdr:rowOff>37919</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3512800" y="2544173"/>
          <a:ext cx="889000" cy="6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64105</xdr:rowOff>
    </xdr:from>
    <xdr:to>
      <xdr:col>73</xdr:col>
      <xdr:colOff>44450</xdr:colOff>
      <xdr:row>15</xdr:row>
      <xdr:rowOff>165705</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5240000" y="263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150482</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909800" y="2722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138793</xdr:rowOff>
    </xdr:from>
    <xdr:to>
      <xdr:col>68</xdr:col>
      <xdr:colOff>203200</xdr:colOff>
      <xdr:row>16</xdr:row>
      <xdr:rowOff>68943</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71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53720</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79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46627</xdr:rowOff>
    </xdr:from>
    <xdr:to>
      <xdr:col>64</xdr:col>
      <xdr:colOff>152400</xdr:colOff>
      <xdr:row>16</xdr:row>
      <xdr:rowOff>148227</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78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133004</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876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96762</xdr:rowOff>
    </xdr:from>
    <xdr:to>
      <xdr:col>77</xdr:col>
      <xdr:colOff>95250</xdr:colOff>
      <xdr:row>14</xdr:row>
      <xdr:rowOff>26912</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129000" y="232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37089</xdr:rowOff>
    </xdr:from>
    <xdr:ext cx="7366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798800" y="2094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147320</xdr:rowOff>
    </xdr:from>
    <xdr:to>
      <xdr:col>73</xdr:col>
      <xdr:colOff>44450</xdr:colOff>
      <xdr:row>14</xdr:row>
      <xdr:rowOff>77470</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5240000" y="237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87647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909800" y="2145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93073</xdr:rowOff>
    </xdr:from>
    <xdr:to>
      <xdr:col>68</xdr:col>
      <xdr:colOff>203200</xdr:colOff>
      <xdr:row>15</xdr:row>
      <xdr:rowOff>23223</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4351000" y="2493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33400</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020800" y="2262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158569</xdr:rowOff>
    </xdr:from>
    <xdr:to>
      <xdr:col>64</xdr:col>
      <xdr:colOff>152400</xdr:colOff>
      <xdr:row>15</xdr:row>
      <xdr:rowOff>88719</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3462000" y="255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98896</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3131800" y="2327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和歌山県田辺市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74,250
73,990
1,026.91
44,492,458
43,015,817
1,207,087
23,476,030
49,031,924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人件費に係る経常収支比率は、新規採用の抑制等による職員数削減や各種手当の廃止や見直し、指定管理者制度の導入や直営業務の民間委託などの取組みを進めるなど、人件費の削減に努めているが、平成</a:t>
          </a:r>
          <a:r>
            <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30</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年度は</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災害等による消防団員の出動件数増に伴う増加</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はあるものの、</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退職手当組合負担金の減少等により</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前年度に比べ</a:t>
          </a:r>
          <a:r>
            <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0.2</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ポイント</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減少</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し</a:t>
          </a:r>
          <a:r>
            <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26.2</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％となっている。</a:t>
          </a:r>
          <a:endParaRPr kumimoji="0"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今後も引き続き、定員適正化計画に基づき、人件費の削減に努める。</a:t>
          </a:r>
          <a:endParaRPr kumimoji="0"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107950</xdr:rowOff>
    </xdr:from>
    <xdr:to>
      <xdr:col>24</xdr:col>
      <xdr:colOff>25400</xdr:colOff>
      <xdr:row>41</xdr:row>
      <xdr:rowOff>31750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658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3827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31750</xdr:rowOff>
    </xdr:from>
    <xdr:to>
      <xdr:col>24</xdr:col>
      <xdr:colOff>114300</xdr:colOff>
      <xdr:row>41</xdr:row>
      <xdr:rowOff>31750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6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22877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107950</xdr:rowOff>
    </xdr:from>
    <xdr:to>
      <xdr:col>24</xdr:col>
      <xdr:colOff>114300</xdr:colOff>
      <xdr:row>33</xdr:row>
      <xdr:rowOff>107950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6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161290</xdr:rowOff>
    </xdr:from>
    <xdr:to>
      <xdr:col>24</xdr:col>
      <xdr:colOff>25400</xdr:colOff>
      <xdr:row>38</xdr:row>
      <xdr:rowOff>5080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5049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85107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85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68580</xdr:rowOff>
    </xdr:from>
    <xdr:to>
      <xdr:col>24</xdr:col>
      <xdr:colOff>76200</xdr:colOff>
      <xdr:row>36</xdr:row>
      <xdr:rowOff>170180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130810</xdr:rowOff>
    </xdr:from>
    <xdr:to>
      <xdr:col>19</xdr:col>
      <xdr:colOff>187325</xdr:colOff>
      <xdr:row>38</xdr:row>
      <xdr:rowOff>5080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4744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53340</xdr:rowOff>
    </xdr:from>
    <xdr:to>
      <xdr:col>20</xdr:col>
      <xdr:colOff>38100</xdr:colOff>
      <xdr:row>36</xdr:row>
      <xdr:rowOff>154940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165117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31750</xdr:rowOff>
    </xdr:from>
    <xdr:to>
      <xdr:col>15</xdr:col>
      <xdr:colOff>98425</xdr:colOff>
      <xdr:row>37</xdr:row>
      <xdr:rowOff>130810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3754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60960</xdr:rowOff>
    </xdr:from>
    <xdr:to>
      <xdr:col>15</xdr:col>
      <xdr:colOff>149225</xdr:colOff>
      <xdr:row>36</xdr:row>
      <xdr:rowOff>162560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1287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31750</xdr:rowOff>
    </xdr:from>
    <xdr:to>
      <xdr:col>11</xdr:col>
      <xdr:colOff>9525</xdr:colOff>
      <xdr:row>37</xdr:row>
      <xdr:rowOff>77470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3754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60960</xdr:rowOff>
    </xdr:from>
    <xdr:to>
      <xdr:col>11</xdr:col>
      <xdr:colOff>60325</xdr:colOff>
      <xdr:row>36</xdr:row>
      <xdr:rowOff>162560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1287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69867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110490</xdr:rowOff>
    </xdr:from>
    <xdr:to>
      <xdr:col>24</xdr:col>
      <xdr:colOff>76200</xdr:colOff>
      <xdr:row>38</xdr:row>
      <xdr:rowOff>40640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82567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125730</xdr:rowOff>
    </xdr:from>
    <xdr:to>
      <xdr:col>20</xdr:col>
      <xdr:colOff>38100</xdr:colOff>
      <xdr:row>38</xdr:row>
      <xdr:rowOff>55880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40657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55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80010</xdr:rowOff>
    </xdr:from>
    <xdr:to>
      <xdr:col>15</xdr:col>
      <xdr:colOff>149225</xdr:colOff>
      <xdr:row>38</xdr:row>
      <xdr:rowOff>10160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166387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152400</xdr:rowOff>
    </xdr:from>
    <xdr:to>
      <xdr:col>11</xdr:col>
      <xdr:colOff>60325</xdr:colOff>
      <xdr:row>37</xdr:row>
      <xdr:rowOff>82550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67327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26670</xdr:rowOff>
    </xdr:from>
    <xdr:to>
      <xdr:col>6</xdr:col>
      <xdr:colOff>171450</xdr:colOff>
      <xdr:row>37</xdr:row>
      <xdr:rowOff>128270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113047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物件費に係る経常収支比率は、類似団体や全国平均と比較すると下回っている状況ではあるが、近年は悪化傾向にある。</a:t>
          </a:r>
          <a:endParaRPr kumimoji="0"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30</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年度はほぼ前年度並みで推移しているものの、今後も引き続き各施設における指定管理者制度の活用や民間委託などに取り組み、経費の削減に努める。</a:t>
          </a:r>
          <a:endParaRPr kumimoji="0"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35560</xdr:rowOff>
    </xdr:from>
    <xdr:to>
      <xdr:col>82</xdr:col>
      <xdr:colOff>107950</xdr:colOff>
      <xdr:row>21</xdr:row>
      <xdr:rowOff>153670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43586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125747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2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153670</xdr:rowOff>
    </xdr:from>
    <xdr:to>
      <xdr:col>82</xdr:col>
      <xdr:colOff>196850</xdr:colOff>
      <xdr:row>21</xdr:row>
      <xdr:rowOff>153670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54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121937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179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35560</xdr:rowOff>
    </xdr:from>
    <xdr:to>
      <xdr:col>82</xdr:col>
      <xdr:colOff>196850</xdr:colOff>
      <xdr:row>14</xdr:row>
      <xdr:rowOff>35560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43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81280</xdr:rowOff>
    </xdr:from>
    <xdr:to>
      <xdr:col>82</xdr:col>
      <xdr:colOff>107950</xdr:colOff>
      <xdr:row>16</xdr:row>
      <xdr:rowOff>88900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8244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124477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867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43180</xdr:rowOff>
    </xdr:from>
    <xdr:to>
      <xdr:col>78</xdr:col>
      <xdr:colOff>69850</xdr:colOff>
      <xdr:row>16</xdr:row>
      <xdr:rowOff>81280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7863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129540</xdr:rowOff>
    </xdr:from>
    <xdr:to>
      <xdr:col>78</xdr:col>
      <xdr:colOff>120650</xdr:colOff>
      <xdr:row>17</xdr:row>
      <xdr:rowOff>59690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44467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95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35560</xdr:rowOff>
    </xdr:from>
    <xdr:to>
      <xdr:col>73</xdr:col>
      <xdr:colOff>180975</xdr:colOff>
      <xdr:row>16</xdr:row>
      <xdr:rowOff>43180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7787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106680</xdr:rowOff>
    </xdr:from>
    <xdr:to>
      <xdr:col>74</xdr:col>
      <xdr:colOff>31750</xdr:colOff>
      <xdr:row>17</xdr:row>
      <xdr:rowOff>36830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21607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35560</xdr:rowOff>
    </xdr:from>
    <xdr:to>
      <xdr:col>69</xdr:col>
      <xdr:colOff>92075</xdr:colOff>
      <xdr:row>16</xdr:row>
      <xdr:rowOff>43180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004800" y="27787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76200</xdr:rowOff>
    </xdr:from>
    <xdr:to>
      <xdr:col>69</xdr:col>
      <xdr:colOff>142875</xdr:colOff>
      <xdr:row>17</xdr:row>
      <xdr:rowOff>6350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162577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160020</xdr:rowOff>
    </xdr:from>
    <xdr:to>
      <xdr:col>65</xdr:col>
      <xdr:colOff>53975</xdr:colOff>
      <xdr:row>17</xdr:row>
      <xdr:rowOff>90170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74947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38100</xdr:rowOff>
    </xdr:from>
    <xdr:to>
      <xdr:col>82</xdr:col>
      <xdr:colOff>158750</xdr:colOff>
      <xdr:row>16</xdr:row>
      <xdr:rowOff>139700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54627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30480</xdr:rowOff>
    </xdr:from>
    <xdr:to>
      <xdr:col>78</xdr:col>
      <xdr:colOff>120650</xdr:colOff>
      <xdr:row>16</xdr:row>
      <xdr:rowOff>132080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142257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542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163830</xdr:rowOff>
    </xdr:from>
    <xdr:to>
      <xdr:col>74</xdr:col>
      <xdr:colOff>31750</xdr:colOff>
      <xdr:row>16</xdr:row>
      <xdr:rowOff>93980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104157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156210</xdr:rowOff>
    </xdr:from>
    <xdr:to>
      <xdr:col>69</xdr:col>
      <xdr:colOff>142875</xdr:colOff>
      <xdr:row>16</xdr:row>
      <xdr:rowOff>86360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96537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49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163830</xdr:rowOff>
    </xdr:from>
    <xdr:to>
      <xdr:col>65</xdr:col>
      <xdr:colOff>53975</xdr:colOff>
      <xdr:row>16</xdr:row>
      <xdr:rowOff>93980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104157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　</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扶助費に係る経常収支比率は、</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障害者自立支援給付金の増加はあるものの、生活保護費の減少</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等により</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前年度</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と同率の</a:t>
          </a:r>
          <a:r>
            <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11.4</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％となっている。</a:t>
          </a:r>
          <a:endParaRPr kumimoji="0"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今後においても、生活保護における状況把握や資格審査等の適正化などの検討を進めていくことで、財政を圧迫する上昇傾向を少しでも抑制できるよう努める。</a:t>
          </a:r>
          <a:endParaRPr kumimoji="0"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100330</xdr:rowOff>
    </xdr:from>
    <xdr:to>
      <xdr:col>24</xdr:col>
      <xdr:colOff>25400</xdr:colOff>
      <xdr:row>60</xdr:row>
      <xdr:rowOff>157480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8718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129557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157480</xdr:rowOff>
    </xdr:from>
    <xdr:to>
      <xdr:col>24</xdr:col>
      <xdr:colOff>114300</xdr:colOff>
      <xdr:row>60</xdr:row>
      <xdr:rowOff>157480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44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15257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3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100330</xdr:rowOff>
    </xdr:from>
    <xdr:to>
      <xdr:col>24</xdr:col>
      <xdr:colOff>114300</xdr:colOff>
      <xdr:row>53</xdr:row>
      <xdr:rowOff>100330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87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138430</xdr:rowOff>
    </xdr:from>
    <xdr:to>
      <xdr:col>24</xdr:col>
      <xdr:colOff>25400</xdr:colOff>
      <xdr:row>55</xdr:row>
      <xdr:rowOff>138430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5681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43197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30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26670</xdr:rowOff>
    </xdr:from>
    <xdr:to>
      <xdr:col>24</xdr:col>
      <xdr:colOff>76200</xdr:colOff>
      <xdr:row>55</xdr:row>
      <xdr:rowOff>128270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85090</xdr:rowOff>
    </xdr:from>
    <xdr:to>
      <xdr:col>19</xdr:col>
      <xdr:colOff>187325</xdr:colOff>
      <xdr:row>55</xdr:row>
      <xdr:rowOff>138430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5148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39370</xdr:rowOff>
    </xdr:from>
    <xdr:to>
      <xdr:col>15</xdr:col>
      <xdr:colOff>98425</xdr:colOff>
      <xdr:row>55</xdr:row>
      <xdr:rowOff>85090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4691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160020</xdr:rowOff>
    </xdr:from>
    <xdr:to>
      <xdr:col>15</xdr:col>
      <xdr:colOff>149225</xdr:colOff>
      <xdr:row>55</xdr:row>
      <xdr:rowOff>90170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100347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24130</xdr:rowOff>
    </xdr:from>
    <xdr:to>
      <xdr:col>11</xdr:col>
      <xdr:colOff>9525</xdr:colOff>
      <xdr:row>55</xdr:row>
      <xdr:rowOff>39370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4538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129540</xdr:rowOff>
    </xdr:from>
    <xdr:to>
      <xdr:col>11</xdr:col>
      <xdr:colOff>60325</xdr:colOff>
      <xdr:row>55</xdr:row>
      <xdr:rowOff>59690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69867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160020</xdr:rowOff>
    </xdr:from>
    <xdr:to>
      <xdr:col>6</xdr:col>
      <xdr:colOff>171450</xdr:colOff>
      <xdr:row>55</xdr:row>
      <xdr:rowOff>90170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74947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50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87630</xdr:rowOff>
    </xdr:from>
    <xdr:to>
      <xdr:col>24</xdr:col>
      <xdr:colOff>76200</xdr:colOff>
      <xdr:row>56</xdr:row>
      <xdr:rowOff>17780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59707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48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87630</xdr:rowOff>
    </xdr:from>
    <xdr:to>
      <xdr:col>20</xdr:col>
      <xdr:colOff>38100</xdr:colOff>
      <xdr:row>56</xdr:row>
      <xdr:rowOff>17780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2557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603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34290</xdr:rowOff>
    </xdr:from>
    <xdr:to>
      <xdr:col>15</xdr:col>
      <xdr:colOff>149225</xdr:colOff>
      <xdr:row>55</xdr:row>
      <xdr:rowOff>135890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120667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55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160020</xdr:rowOff>
    </xdr:from>
    <xdr:to>
      <xdr:col>11</xdr:col>
      <xdr:colOff>60325</xdr:colOff>
      <xdr:row>55</xdr:row>
      <xdr:rowOff>90170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74947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50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144780</xdr:rowOff>
    </xdr:from>
    <xdr:to>
      <xdr:col>6</xdr:col>
      <xdr:colOff>171450</xdr:colOff>
      <xdr:row>55</xdr:row>
      <xdr:rowOff>74930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85107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17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その他に係る経常収支比率は、維持補修費と繰出金が該当し、類似団体平均と比較すると下回っている状況にあるが、その主なものは、介護保険特別会計や後期高齢者医療特別会計への繰出しに対するものが高い割合を占めており、今後、高齢化が進むことにより、増加となることが予想される。</a:t>
          </a:r>
          <a:endPar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平成</a:t>
          </a:r>
          <a:r>
            <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年度においては</a:t>
          </a:r>
          <a:r>
            <a:rPr kumimoji="1" lang="ja-JP"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簡易水道事業の上水道事業への統合に伴う簡易水道事業特別会計への繰出金の皆減等に</a:t>
          </a:r>
          <a:r>
            <a:rPr kumimoji="1"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より</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、前年度に比べ</a:t>
          </a:r>
          <a:r>
            <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0.3</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ポイント減少し</a:t>
          </a:r>
          <a:r>
            <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14.3%</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となっている。</a:t>
          </a:r>
          <a:endPar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更なる</a:t>
          </a:r>
          <a:r>
            <a:rPr kumimoji="1" lang="ja-JP"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経費削減や、料金収入の確保に向けた加入啓発・促進に取り組み、普通会計における負担の抑制に努める。</a:t>
          </a:r>
          <a:endParaRPr kumimoji="0"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115570</xdr:rowOff>
    </xdr:from>
    <xdr:to>
      <xdr:col>82</xdr:col>
      <xdr:colOff>107950</xdr:colOff>
      <xdr:row>60</xdr:row>
      <xdr:rowOff>162923</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202420"/>
          <a:ext cx="0" cy="1247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135000</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2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162923</xdr:rowOff>
    </xdr:from>
    <xdr:to>
      <xdr:col>82</xdr:col>
      <xdr:colOff>196850</xdr:colOff>
      <xdr:row>60</xdr:row>
      <xdr:rowOff>162923</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49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30497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115570</xdr:rowOff>
    </xdr:from>
    <xdr:to>
      <xdr:col>82</xdr:col>
      <xdr:colOff>196850</xdr:colOff>
      <xdr:row>53</xdr:row>
      <xdr:rowOff>115570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32294</xdr:rowOff>
    </xdr:from>
    <xdr:to>
      <xdr:col>82</xdr:col>
      <xdr:colOff>107950</xdr:colOff>
      <xdr:row>56</xdr:row>
      <xdr:rowOff>51888</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633494"/>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18886</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620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46809</xdr:rowOff>
    </xdr:from>
    <xdr:to>
      <xdr:col>82</xdr:col>
      <xdr:colOff>158750</xdr:colOff>
      <xdr:row>56</xdr:row>
      <xdr:rowOff>148409</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164556</xdr:rowOff>
    </xdr:from>
    <xdr:to>
      <xdr:col>78</xdr:col>
      <xdr:colOff>69850</xdr:colOff>
      <xdr:row>56</xdr:row>
      <xdr:rowOff>51888</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9594306"/>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46809</xdr:rowOff>
    </xdr:from>
    <xdr:to>
      <xdr:col>78</xdr:col>
      <xdr:colOff>120650</xdr:colOff>
      <xdr:row>56</xdr:row>
      <xdr:rowOff>148409</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133186</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734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105773</xdr:rowOff>
    </xdr:from>
    <xdr:to>
      <xdr:col>73</xdr:col>
      <xdr:colOff>180975</xdr:colOff>
      <xdr:row>55</xdr:row>
      <xdr:rowOff>164556</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535523"/>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33746</xdr:rowOff>
    </xdr:from>
    <xdr:to>
      <xdr:col>74</xdr:col>
      <xdr:colOff>31750</xdr:colOff>
      <xdr:row>56</xdr:row>
      <xdr:rowOff>135346</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634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120123</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721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105773</xdr:rowOff>
    </xdr:from>
    <xdr:to>
      <xdr:col>69</xdr:col>
      <xdr:colOff>92075</xdr:colOff>
      <xdr:row>55</xdr:row>
      <xdr:rowOff>105773</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5355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40277</xdr:rowOff>
    </xdr:from>
    <xdr:to>
      <xdr:col>69</xdr:col>
      <xdr:colOff>142875</xdr:colOff>
      <xdr:row>56</xdr:row>
      <xdr:rowOff>141877</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126654</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727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146413</xdr:rowOff>
    </xdr:from>
    <xdr:to>
      <xdr:col>65</xdr:col>
      <xdr:colOff>53975</xdr:colOff>
      <xdr:row>56</xdr:row>
      <xdr:rowOff>76563</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57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61340</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66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152944</xdr:rowOff>
    </xdr:from>
    <xdr:to>
      <xdr:col>82</xdr:col>
      <xdr:colOff>158750</xdr:colOff>
      <xdr:row>56</xdr:row>
      <xdr:rowOff>83094</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582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169471</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427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1088</xdr:rowOff>
    </xdr:from>
    <xdr:to>
      <xdr:col>78</xdr:col>
      <xdr:colOff>120650</xdr:colOff>
      <xdr:row>56</xdr:row>
      <xdr:rowOff>102688</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602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112865</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371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113756</xdr:rowOff>
    </xdr:from>
    <xdr:to>
      <xdr:col>74</xdr:col>
      <xdr:colOff>31750</xdr:colOff>
      <xdr:row>56</xdr:row>
      <xdr:rowOff>43906</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543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54083</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312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54973</xdr:rowOff>
    </xdr:from>
    <xdr:to>
      <xdr:col>69</xdr:col>
      <xdr:colOff>142875</xdr:colOff>
      <xdr:row>55</xdr:row>
      <xdr:rowOff>156573</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484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166750</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253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54973</xdr:rowOff>
    </xdr:from>
    <xdr:to>
      <xdr:col>65</xdr:col>
      <xdr:colOff>53975</xdr:colOff>
      <xdr:row>55</xdr:row>
      <xdr:rowOff>156573</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484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166750</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253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補助費等に係る経常収支比率は、類似団体や全国市町村平均と比較すると下回っている状況にあ</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るものの</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簡易水道事業の上水道事業への統合に伴う上水道事業への繰出金の増加等により、</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前年度に比べ</a:t>
          </a:r>
          <a:r>
            <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0.7</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ポイント増加し</a:t>
          </a:r>
          <a:r>
            <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8.3</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％となっている。</a:t>
          </a:r>
          <a:endParaRPr kumimoji="0"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今後も引き続き、各種団体への補助金等の交付に対し、見直しや廃止を検討し、適正な交付に努める。</a:t>
          </a:r>
          <a:endParaRPr kumimoji="0"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98425</xdr:rowOff>
    </xdr:from>
    <xdr:to>
      <xdr:col>82</xdr:col>
      <xdr:colOff>107950</xdr:colOff>
      <xdr:row>41</xdr:row>
      <xdr:rowOff>98425</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927725"/>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70502</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7099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98425</xdr:rowOff>
    </xdr:from>
    <xdr:to>
      <xdr:col>82</xdr:col>
      <xdr:colOff>196850</xdr:colOff>
      <xdr:row>41</xdr:row>
      <xdr:rowOff>98425</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712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13352</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671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98425</xdr:rowOff>
    </xdr:from>
    <xdr:to>
      <xdr:col>82</xdr:col>
      <xdr:colOff>196850</xdr:colOff>
      <xdr:row>34</xdr:row>
      <xdr:rowOff>98425</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927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104140</xdr:rowOff>
    </xdr:from>
    <xdr:to>
      <xdr:col>82</xdr:col>
      <xdr:colOff>107950</xdr:colOff>
      <xdr:row>36</xdr:row>
      <xdr:rowOff>144145</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5671800" y="627634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168292</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340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24765</xdr:rowOff>
    </xdr:from>
    <xdr:to>
      <xdr:col>82</xdr:col>
      <xdr:colOff>158750</xdr:colOff>
      <xdr:row>37</xdr:row>
      <xdr:rowOff>126365</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36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98425</xdr:rowOff>
    </xdr:from>
    <xdr:to>
      <xdr:col>78</xdr:col>
      <xdr:colOff>69850</xdr:colOff>
      <xdr:row>36</xdr:row>
      <xdr:rowOff>104140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4782800" y="627062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13335</xdr:rowOff>
    </xdr:from>
    <xdr:to>
      <xdr:col>78</xdr:col>
      <xdr:colOff>120650</xdr:colOff>
      <xdr:row>37</xdr:row>
      <xdr:rowOff>114935</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35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99712</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6443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81280</xdr:rowOff>
    </xdr:from>
    <xdr:to>
      <xdr:col>73</xdr:col>
      <xdr:colOff>180975</xdr:colOff>
      <xdr:row>36</xdr:row>
      <xdr:rowOff>98425</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893800" y="625348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7620</xdr:rowOff>
    </xdr:from>
    <xdr:to>
      <xdr:col>74</xdr:col>
      <xdr:colOff>31750</xdr:colOff>
      <xdr:row>37</xdr:row>
      <xdr:rowOff>109220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35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93997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643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81280</xdr:rowOff>
    </xdr:from>
    <xdr:to>
      <xdr:col>69</xdr:col>
      <xdr:colOff>92075</xdr:colOff>
      <xdr:row>36</xdr:row>
      <xdr:rowOff>98425</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3004800" y="625348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150495</xdr:rowOff>
    </xdr:from>
    <xdr:to>
      <xdr:col>69</xdr:col>
      <xdr:colOff>142875</xdr:colOff>
      <xdr:row>37</xdr:row>
      <xdr:rowOff>80645</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32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65422</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6409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36195</xdr:rowOff>
    </xdr:from>
    <xdr:to>
      <xdr:col>65</xdr:col>
      <xdr:colOff>53975</xdr:colOff>
      <xdr:row>37</xdr:row>
      <xdr:rowOff>137795</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122572</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6466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93345</xdr:rowOff>
    </xdr:from>
    <xdr:to>
      <xdr:col>82</xdr:col>
      <xdr:colOff>158750</xdr:colOff>
      <xdr:row>37</xdr:row>
      <xdr:rowOff>23495</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265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109872</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6110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53340</xdr:rowOff>
    </xdr:from>
    <xdr:to>
      <xdr:col>78</xdr:col>
      <xdr:colOff>120650</xdr:colOff>
      <xdr:row>36</xdr:row>
      <xdr:rowOff>154940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165117</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47625</xdr:rowOff>
    </xdr:from>
    <xdr:to>
      <xdr:col>74</xdr:col>
      <xdr:colOff>31750</xdr:colOff>
      <xdr:row>36</xdr:row>
      <xdr:rowOff>149225</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219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159402</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5988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30480</xdr:rowOff>
    </xdr:from>
    <xdr:to>
      <xdr:col>69</xdr:col>
      <xdr:colOff>142875</xdr:colOff>
      <xdr:row>36</xdr:row>
      <xdr:rowOff>132080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142257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47625</xdr:rowOff>
    </xdr:from>
    <xdr:to>
      <xdr:col>65</xdr:col>
      <xdr:colOff>53975</xdr:colOff>
      <xdr:row>36</xdr:row>
      <xdr:rowOff>149225</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6219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159402</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5988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　</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公債費に係る経常収支比率は、ごみ処理関連施設などの生活基盤整備事業の財源として発行した地方債の元利償還金が多額であること等により、類似団体や全国市町村平均と比較しても高率で推移していたが、補償金免除繰上償還制度の活用や、民間資金の繰上償還の実施等により一定の改善がなされている。</a:t>
          </a:r>
          <a:endParaRPr kumimoji="0"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平成</a:t>
          </a:r>
          <a:r>
            <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30</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年度においては、</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辺地</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対策事業債等に係る償還の減少はあるものの、</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26</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年度実施事業に係る合併特例債の償還が開始したこと等</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により前年度に比べ</a:t>
          </a:r>
          <a:r>
            <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0.8</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ポイント増加し</a:t>
          </a:r>
          <a:r>
            <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23.5</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％となっている。</a:t>
          </a:r>
          <a:endParaRPr kumimoji="0"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今後も地方債の計画的な発行に努める。</a:t>
          </a: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135165</xdr:rowOff>
    </xdr:from>
    <xdr:to>
      <xdr:col>24</xdr:col>
      <xdr:colOff>25400</xdr:colOff>
      <xdr:row>81</xdr:row>
      <xdr:rowOff>17599</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651015"/>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161126</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877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17599</xdr:rowOff>
    </xdr:from>
    <xdr:to>
      <xdr:col>24</xdr:col>
      <xdr:colOff>114300</xdr:colOff>
      <xdr:row>81</xdr:row>
      <xdr:rowOff>17599</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905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50092</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3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135165</xdr:rowOff>
    </xdr:from>
    <xdr:to>
      <xdr:col>24</xdr:col>
      <xdr:colOff>114300</xdr:colOff>
      <xdr:row>73</xdr:row>
      <xdr:rowOff>135165</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65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66584</xdr:rowOff>
    </xdr:from>
    <xdr:to>
      <xdr:col>24</xdr:col>
      <xdr:colOff>25400</xdr:colOff>
      <xdr:row>79</xdr:row>
      <xdr:rowOff>118836</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3987800" y="13611134"/>
          <a:ext cx="8382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87828</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3118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71301</xdr:rowOff>
    </xdr:from>
    <xdr:to>
      <xdr:col>24</xdr:col>
      <xdr:colOff>76200</xdr:colOff>
      <xdr:row>78</xdr:row>
      <xdr:rowOff>1451</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53521</xdr:rowOff>
    </xdr:from>
    <xdr:to>
      <xdr:col>19</xdr:col>
      <xdr:colOff>187325</xdr:colOff>
      <xdr:row>79</xdr:row>
      <xdr:rowOff>66584</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3098800" y="13598071"/>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77832</xdr:rowOff>
    </xdr:from>
    <xdr:to>
      <xdr:col>20</xdr:col>
      <xdr:colOff>38100</xdr:colOff>
      <xdr:row>78</xdr:row>
      <xdr:rowOff>7982</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18159</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30483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14332</xdr:rowOff>
    </xdr:from>
    <xdr:to>
      <xdr:col>15</xdr:col>
      <xdr:colOff>98425</xdr:colOff>
      <xdr:row>79</xdr:row>
      <xdr:rowOff>53521</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2209800" y="13558882"/>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71301</xdr:rowOff>
    </xdr:from>
    <xdr:to>
      <xdr:col>15</xdr:col>
      <xdr:colOff>149225</xdr:colOff>
      <xdr:row>78</xdr:row>
      <xdr:rowOff>1451</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11628</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3041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14332</xdr:rowOff>
    </xdr:from>
    <xdr:to>
      <xdr:col>11</xdr:col>
      <xdr:colOff>9525</xdr:colOff>
      <xdr:row>79</xdr:row>
      <xdr:rowOff>79648</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1320800" y="13558882"/>
          <a:ext cx="889000" cy="6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32113</xdr:rowOff>
    </xdr:from>
    <xdr:to>
      <xdr:col>11</xdr:col>
      <xdr:colOff>60325</xdr:colOff>
      <xdr:row>77</xdr:row>
      <xdr:rowOff>133713</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233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143890</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3002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19050</xdr:rowOff>
    </xdr:from>
    <xdr:to>
      <xdr:col>6</xdr:col>
      <xdr:colOff>171450</xdr:colOff>
      <xdr:row>77</xdr:row>
      <xdr:rowOff>120650</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130827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68036</xdr:rowOff>
    </xdr:from>
    <xdr:to>
      <xdr:col>24</xdr:col>
      <xdr:colOff>76200</xdr:colOff>
      <xdr:row>79</xdr:row>
      <xdr:rowOff>169636</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361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40113</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3584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15784</xdr:rowOff>
    </xdr:from>
    <xdr:to>
      <xdr:col>20</xdr:col>
      <xdr:colOff>38100</xdr:colOff>
      <xdr:row>79</xdr:row>
      <xdr:rowOff>117384</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3560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102161</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3646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2721</xdr:rowOff>
    </xdr:from>
    <xdr:to>
      <xdr:col>15</xdr:col>
      <xdr:colOff>149225</xdr:colOff>
      <xdr:row>79</xdr:row>
      <xdr:rowOff>104321</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354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89098</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3633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134982</xdr:rowOff>
    </xdr:from>
    <xdr:to>
      <xdr:col>11</xdr:col>
      <xdr:colOff>60325</xdr:colOff>
      <xdr:row>79</xdr:row>
      <xdr:rowOff>65132</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3508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49909</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3594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28848</xdr:rowOff>
    </xdr:from>
    <xdr:to>
      <xdr:col>6</xdr:col>
      <xdr:colOff>171450</xdr:colOff>
      <xdr:row>79</xdr:row>
      <xdr:rowOff>130448</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3573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115225</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3659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公債費を除く経常収支比率については、類似団体や全国平均と比較すると下回っている状況にある</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ものの、</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前年度に比べ</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0.3</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ポイント増加し</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73.2</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％となっている。</a:t>
          </a:r>
          <a:endParaRPr kumimoji="0"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今後も扶助費等の増加が見込まれることから、経常経費の削減とともに、徴収率の向上、自主財源の確保などに向け、積極的に取り組む。</a:t>
          </a:r>
          <a:endParaRPr kumimoji="0"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40132</xdr:rowOff>
    </xdr:from>
    <xdr:to>
      <xdr:col>82</xdr:col>
      <xdr:colOff>107950</xdr:colOff>
      <xdr:row>80</xdr:row>
      <xdr:rowOff>85852</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727432"/>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57929</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85852</xdr:rowOff>
    </xdr:from>
    <xdr:to>
      <xdr:col>82</xdr:col>
      <xdr:colOff>196850</xdr:colOff>
      <xdr:row>80</xdr:row>
      <xdr:rowOff>85852</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126509</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47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40132</xdr:rowOff>
    </xdr:from>
    <xdr:to>
      <xdr:col>82</xdr:col>
      <xdr:colOff>196850</xdr:colOff>
      <xdr:row>74</xdr:row>
      <xdr:rowOff>40132</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727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145287</xdr:rowOff>
    </xdr:from>
    <xdr:to>
      <xdr:col>82</xdr:col>
      <xdr:colOff>107950</xdr:colOff>
      <xdr:row>76</xdr:row>
      <xdr:rowOff>159004</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5671800" y="13175487"/>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112285</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3142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140208</xdr:rowOff>
    </xdr:from>
    <xdr:to>
      <xdr:col>82</xdr:col>
      <xdr:colOff>158750</xdr:colOff>
      <xdr:row>77</xdr:row>
      <xdr:rowOff>70358</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17272</xdr:rowOff>
    </xdr:from>
    <xdr:to>
      <xdr:col>78</xdr:col>
      <xdr:colOff>69850</xdr:colOff>
      <xdr:row>76</xdr:row>
      <xdr:rowOff>145287</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4782800" y="13047472"/>
          <a:ext cx="889000" cy="12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103632</xdr:rowOff>
    </xdr:from>
    <xdr:to>
      <xdr:col>78</xdr:col>
      <xdr:colOff>120650</xdr:colOff>
      <xdr:row>77</xdr:row>
      <xdr:rowOff>33782</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18559</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3220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42418</xdr:rowOff>
    </xdr:from>
    <xdr:to>
      <xdr:col>73</xdr:col>
      <xdr:colOff>180975</xdr:colOff>
      <xdr:row>76</xdr:row>
      <xdr:rowOff>17272</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893800" y="12901168"/>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62485</xdr:rowOff>
    </xdr:from>
    <xdr:to>
      <xdr:col>74</xdr:col>
      <xdr:colOff>31750</xdr:colOff>
      <xdr:row>76</xdr:row>
      <xdr:rowOff>164085</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148862</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42418</xdr:rowOff>
    </xdr:from>
    <xdr:to>
      <xdr:col>69</xdr:col>
      <xdr:colOff>92075</xdr:colOff>
      <xdr:row>75</xdr:row>
      <xdr:rowOff>78994</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3004800" y="1290116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93997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32275</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108204</xdr:rowOff>
    </xdr:from>
    <xdr:to>
      <xdr:col>82</xdr:col>
      <xdr:colOff>158750</xdr:colOff>
      <xdr:row>77</xdr:row>
      <xdr:rowOff>38354</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124731</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2983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94487</xdr:rowOff>
    </xdr:from>
    <xdr:to>
      <xdr:col>78</xdr:col>
      <xdr:colOff>120650</xdr:colOff>
      <xdr:row>77</xdr:row>
      <xdr:rowOff>24637</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34815</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2893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137922</xdr:rowOff>
    </xdr:from>
    <xdr:to>
      <xdr:col>74</xdr:col>
      <xdr:colOff>31750</xdr:colOff>
      <xdr:row>76</xdr:row>
      <xdr:rowOff>68072</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29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78249</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276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163068</xdr:rowOff>
    </xdr:from>
    <xdr:to>
      <xdr:col>69</xdr:col>
      <xdr:colOff>142875</xdr:colOff>
      <xdr:row>75</xdr:row>
      <xdr:rowOff>93218</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285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103395</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2619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28194</xdr:rowOff>
    </xdr:from>
    <xdr:to>
      <xdr:col>65</xdr:col>
      <xdr:colOff>53975</xdr:colOff>
      <xdr:row>75</xdr:row>
      <xdr:rowOff>129794</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288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139971</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2655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和歌山県田辺市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137690</xdr:rowOff>
    </xdr:from>
    <xdr:to>
      <xdr:col>29</xdr:col>
      <xdr:colOff>127000</xdr:colOff>
      <xdr:row>19</xdr:row>
      <xdr:rowOff>101751</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71265"/>
          <a:ext cx="0" cy="133566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73828</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79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101751</xdr:rowOff>
    </xdr:from>
    <xdr:to>
      <xdr:col>30</xdr:col>
      <xdr:colOff>25400</xdr:colOff>
      <xdr:row>19</xdr:row>
      <xdr:rowOff>101751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069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52617</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14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137690</xdr:rowOff>
    </xdr:from>
    <xdr:to>
      <xdr:col>30</xdr:col>
      <xdr:colOff>25400</xdr:colOff>
      <xdr:row>11</xdr:row>
      <xdr:rowOff>137690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712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104347</xdr:rowOff>
    </xdr:from>
    <xdr:to>
      <xdr:col>29</xdr:col>
      <xdr:colOff>127000</xdr:colOff>
      <xdr:row>14</xdr:row>
      <xdr:rowOff>149724</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552272"/>
          <a:ext cx="647700" cy="453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41201</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320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69124</xdr:rowOff>
    </xdr:from>
    <xdr:to>
      <xdr:col>29</xdr:col>
      <xdr:colOff>177800</xdr:colOff>
      <xdr:row>16</xdr:row>
      <xdr:rowOff>170724</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8599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149724</xdr:rowOff>
    </xdr:from>
    <xdr:to>
      <xdr:col>26</xdr:col>
      <xdr:colOff>50800</xdr:colOff>
      <xdr:row>15</xdr:row>
      <xdr:rowOff>11241</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597649"/>
          <a:ext cx="698500" cy="329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68373</xdr:rowOff>
    </xdr:from>
    <xdr:to>
      <xdr:col>26</xdr:col>
      <xdr:colOff>101600</xdr:colOff>
      <xdr:row>16</xdr:row>
      <xdr:rowOff>169973</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859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154750</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9455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11241</xdr:rowOff>
    </xdr:from>
    <xdr:to>
      <xdr:col>22</xdr:col>
      <xdr:colOff>114300</xdr:colOff>
      <xdr:row>15</xdr:row>
      <xdr:rowOff>18867</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630616"/>
          <a:ext cx="698500" cy="76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84310</xdr:rowOff>
    </xdr:from>
    <xdr:to>
      <xdr:col>22</xdr:col>
      <xdr:colOff>165100</xdr:colOff>
      <xdr:row>17</xdr:row>
      <xdr:rowOff>14460</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875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170687</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961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18867</xdr:rowOff>
    </xdr:from>
    <xdr:to>
      <xdr:col>18</xdr:col>
      <xdr:colOff>177800</xdr:colOff>
      <xdr:row>15</xdr:row>
      <xdr:rowOff>28403</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638242"/>
          <a:ext cx="698500" cy="95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89486</xdr:rowOff>
    </xdr:from>
    <xdr:to>
      <xdr:col>19</xdr:col>
      <xdr:colOff>38100</xdr:colOff>
      <xdr:row>17</xdr:row>
      <xdr:rowOff>19636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4413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966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47326</xdr:rowOff>
    </xdr:from>
    <xdr:to>
      <xdr:col>15</xdr:col>
      <xdr:colOff>101600</xdr:colOff>
      <xdr:row>17</xdr:row>
      <xdr:rowOff>148926</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133703</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095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53547</xdr:rowOff>
    </xdr:from>
    <xdr:to>
      <xdr:col>29</xdr:col>
      <xdr:colOff>177800</xdr:colOff>
      <xdr:row>14</xdr:row>
      <xdr:rowOff>155147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5014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70074</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34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98924</xdr:rowOff>
    </xdr:from>
    <xdr:to>
      <xdr:col>26</xdr:col>
      <xdr:colOff>101600</xdr:colOff>
      <xdr:row>15</xdr:row>
      <xdr:rowOff>29074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5468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39251</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3157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131891</xdr:rowOff>
    </xdr:from>
    <xdr:to>
      <xdr:col>22</xdr:col>
      <xdr:colOff>165100</xdr:colOff>
      <xdr:row>15</xdr:row>
      <xdr:rowOff>62041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5798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72218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348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139517</xdr:rowOff>
    </xdr:from>
    <xdr:to>
      <xdr:col>19</xdr:col>
      <xdr:colOff>38100</xdr:colOff>
      <xdr:row>15</xdr:row>
      <xdr:rowOff>69667</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5874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79844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356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149053</xdr:rowOff>
    </xdr:from>
    <xdr:to>
      <xdr:col>15</xdr:col>
      <xdr:colOff>101600</xdr:colOff>
      <xdr:row>15</xdr:row>
      <xdr:rowOff>79203</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5969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89380</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365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90858</xdr:rowOff>
    </xdr:from>
    <xdr:to>
      <xdr:col>29</xdr:col>
      <xdr:colOff>127000</xdr:colOff>
      <xdr:row>38</xdr:row>
      <xdr:rowOff>51357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358308"/>
          <a:ext cx="0" cy="116064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23434</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91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51357</xdr:rowOff>
    </xdr:from>
    <xdr:to>
      <xdr:col>30</xdr:col>
      <xdr:colOff>25400</xdr:colOff>
      <xdr:row>38</xdr:row>
      <xdr:rowOff>51357</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189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177235</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610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90858</xdr:rowOff>
    </xdr:from>
    <xdr:to>
      <xdr:col>30</xdr:col>
      <xdr:colOff>25400</xdr:colOff>
      <xdr:row>34</xdr:row>
      <xdr:rowOff>90858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3583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30851</xdr:rowOff>
    </xdr:from>
    <xdr:to>
      <xdr:col>29</xdr:col>
      <xdr:colOff>127000</xdr:colOff>
      <xdr:row>36</xdr:row>
      <xdr:rowOff>49299</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6984101"/>
          <a:ext cx="647700" cy="184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54335</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70075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82258</xdr:rowOff>
    </xdr:from>
    <xdr:to>
      <xdr:col>29</xdr:col>
      <xdr:colOff>177800</xdr:colOff>
      <xdr:row>37</xdr:row>
      <xdr:rowOff>12408</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7035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49299</xdr:rowOff>
    </xdr:from>
    <xdr:to>
      <xdr:col>26</xdr:col>
      <xdr:colOff>50800</xdr:colOff>
      <xdr:row>36</xdr:row>
      <xdr:rowOff>72022</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002549"/>
          <a:ext cx="698500" cy="227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58255</xdr:rowOff>
    </xdr:from>
    <xdr:to>
      <xdr:col>26</xdr:col>
      <xdr:colOff>101600</xdr:colOff>
      <xdr:row>36</xdr:row>
      <xdr:rowOff>159855</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011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144632</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097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68524</xdr:rowOff>
    </xdr:from>
    <xdr:to>
      <xdr:col>22</xdr:col>
      <xdr:colOff>114300</xdr:colOff>
      <xdr:row>36</xdr:row>
      <xdr:rowOff>72022</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7021774"/>
          <a:ext cx="698500" cy="34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54072</xdr:rowOff>
    </xdr:from>
    <xdr:to>
      <xdr:col>22</xdr:col>
      <xdr:colOff>165100</xdr:colOff>
      <xdr:row>36</xdr:row>
      <xdr:rowOff>155672</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007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140449</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093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342387</xdr:rowOff>
    </xdr:from>
    <xdr:to>
      <xdr:col>18</xdr:col>
      <xdr:colOff>177800</xdr:colOff>
      <xdr:row>36</xdr:row>
      <xdr:rowOff>68524</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6952737"/>
          <a:ext cx="698500" cy="690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34983</xdr:rowOff>
    </xdr:from>
    <xdr:to>
      <xdr:col>19</xdr:col>
      <xdr:colOff>38100</xdr:colOff>
      <xdr:row>36</xdr:row>
      <xdr:rowOff>136583</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121360</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074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112388</xdr:rowOff>
    </xdr:from>
    <xdr:to>
      <xdr:col>15</xdr:col>
      <xdr:colOff>101600</xdr:colOff>
      <xdr:row>37</xdr:row>
      <xdr:rowOff>42538</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0656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27315</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15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322951</xdr:rowOff>
    </xdr:from>
    <xdr:to>
      <xdr:col>29</xdr:col>
      <xdr:colOff>177800</xdr:colOff>
      <xdr:row>36</xdr:row>
      <xdr:rowOff>81651</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9333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168028</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778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341399</xdr:rowOff>
    </xdr:from>
    <xdr:to>
      <xdr:col>26</xdr:col>
      <xdr:colOff>101600</xdr:colOff>
      <xdr:row>36</xdr:row>
      <xdr:rowOff>100099</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9517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110276</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7206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21222</xdr:rowOff>
    </xdr:from>
    <xdr:to>
      <xdr:col>22</xdr:col>
      <xdr:colOff>165100</xdr:colOff>
      <xdr:row>36</xdr:row>
      <xdr:rowOff>122822</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9744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132999</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74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17724</xdr:rowOff>
    </xdr:from>
    <xdr:to>
      <xdr:col>19</xdr:col>
      <xdr:colOff>38100</xdr:colOff>
      <xdr:row>36</xdr:row>
      <xdr:rowOff>119324</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9709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129501</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739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291587</xdr:rowOff>
    </xdr:from>
    <xdr:to>
      <xdr:col>15</xdr:col>
      <xdr:colOff>101600</xdr:colOff>
      <xdr:row>36</xdr:row>
      <xdr:rowOff>50287</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9019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60464</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67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和歌山県田辺市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74,250
73,990
1,026.91
44,492,458
43,015,817
1,207,087
23,476,030
49,031,924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39949</xdr:rowOff>
    </xdr:from>
    <xdr:to>
      <xdr:col>24</xdr:col>
      <xdr:colOff>62865</xdr:colOff>
      <xdr:row>39</xdr:row>
      <xdr:rowOff>12125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54899"/>
          <a:ext cx="1270" cy="1343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15952</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0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12125</xdr:rowOff>
    </xdr:from>
    <xdr:to>
      <xdr:col>24</xdr:col>
      <xdr:colOff>152400</xdr:colOff>
      <xdr:row>39</xdr:row>
      <xdr:rowOff>12125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98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158076</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30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39949</xdr:rowOff>
    </xdr:from>
    <xdr:to>
      <xdr:col>24</xdr:col>
      <xdr:colOff>152400</xdr:colOff>
      <xdr:row>31</xdr:row>
      <xdr:rowOff>39949</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5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6573</xdr:rowOff>
    </xdr:from>
    <xdr:to>
      <xdr:col>24</xdr:col>
      <xdr:colOff>63500</xdr:colOff>
      <xdr:row>34</xdr:row>
      <xdr:rowOff>25286</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835873"/>
          <a:ext cx="838200" cy="18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4429</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1766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26002</xdr:rowOff>
    </xdr:from>
    <xdr:to>
      <xdr:col>24</xdr:col>
      <xdr:colOff>114300</xdr:colOff>
      <xdr:row>36</xdr:row>
      <xdr:rowOff>127602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198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25286</xdr:rowOff>
    </xdr:from>
    <xdr:to>
      <xdr:col>19</xdr:col>
      <xdr:colOff>177800</xdr:colOff>
      <xdr:row>34</xdr:row>
      <xdr:rowOff>61111</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5854586"/>
          <a:ext cx="889000" cy="35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26394</xdr:rowOff>
    </xdr:from>
    <xdr:to>
      <xdr:col>20</xdr:col>
      <xdr:colOff>38100</xdr:colOff>
      <xdr:row>36</xdr:row>
      <xdr:rowOff>127994</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19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119121</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291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61111</xdr:rowOff>
    </xdr:from>
    <xdr:to>
      <xdr:col>15</xdr:col>
      <xdr:colOff>50800</xdr:colOff>
      <xdr:row>34</xdr:row>
      <xdr:rowOff>76443</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5890411"/>
          <a:ext cx="889000" cy="15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32844</xdr:rowOff>
    </xdr:from>
    <xdr:to>
      <xdr:col>15</xdr:col>
      <xdr:colOff>101600</xdr:colOff>
      <xdr:row>36</xdr:row>
      <xdr:rowOff>134444</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20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125571</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29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76443</xdr:rowOff>
    </xdr:from>
    <xdr:to>
      <xdr:col>10</xdr:col>
      <xdr:colOff>114300</xdr:colOff>
      <xdr:row>34</xdr:row>
      <xdr:rowOff>99891</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5905743"/>
          <a:ext cx="889000" cy="2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35032</xdr:rowOff>
    </xdr:from>
    <xdr:to>
      <xdr:col>10</xdr:col>
      <xdr:colOff>165100</xdr:colOff>
      <xdr:row>36</xdr:row>
      <xdr:rowOff>136632</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0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127759</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299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152353</xdr:rowOff>
    </xdr:from>
    <xdr:to>
      <xdr:col>6</xdr:col>
      <xdr:colOff>38100</xdr:colOff>
      <xdr:row>37</xdr:row>
      <xdr:rowOff>82503</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324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73630</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417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127223</xdr:rowOff>
    </xdr:from>
    <xdr:to>
      <xdr:col>24</xdr:col>
      <xdr:colOff>114300</xdr:colOff>
      <xdr:row>34</xdr:row>
      <xdr:rowOff>57373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78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150100</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636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145936</xdr:rowOff>
    </xdr:from>
    <xdr:to>
      <xdr:col>20</xdr:col>
      <xdr:colOff>38100</xdr:colOff>
      <xdr:row>34</xdr:row>
      <xdr:rowOff>76086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80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92613</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579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10311</xdr:rowOff>
    </xdr:from>
    <xdr:to>
      <xdr:col>15</xdr:col>
      <xdr:colOff>101600</xdr:colOff>
      <xdr:row>34</xdr:row>
      <xdr:rowOff>111911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839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128438</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614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25643</xdr:rowOff>
    </xdr:from>
    <xdr:to>
      <xdr:col>10</xdr:col>
      <xdr:colOff>165100</xdr:colOff>
      <xdr:row>34</xdr:row>
      <xdr:rowOff>127243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585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143770</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630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49091</xdr:rowOff>
    </xdr:from>
    <xdr:to>
      <xdr:col>6</xdr:col>
      <xdr:colOff>38100</xdr:colOff>
      <xdr:row>34</xdr:row>
      <xdr:rowOff>150691</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5878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167218</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653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37205</xdr:rowOff>
    </xdr:from>
    <xdr:to>
      <xdr:col>24</xdr:col>
      <xdr:colOff>62865</xdr:colOff>
      <xdr:row>58</xdr:row>
      <xdr:rowOff>44929</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609705"/>
          <a:ext cx="1270" cy="1379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48756</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999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44929</xdr:rowOff>
    </xdr:from>
    <xdr:to>
      <xdr:col>24</xdr:col>
      <xdr:colOff>152400</xdr:colOff>
      <xdr:row>58</xdr:row>
      <xdr:rowOff>44929</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9989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155332</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384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37205</xdr:rowOff>
    </xdr:from>
    <xdr:to>
      <xdr:col>24</xdr:col>
      <xdr:colOff>152400</xdr:colOff>
      <xdr:row>50</xdr:row>
      <xdr:rowOff>37205</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609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164633</xdr:rowOff>
    </xdr:from>
    <xdr:to>
      <xdr:col>24</xdr:col>
      <xdr:colOff>63500</xdr:colOff>
      <xdr:row>54</xdr:row>
      <xdr:rowOff>39491</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251483"/>
          <a:ext cx="838200" cy="46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166066</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4243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16189</xdr:rowOff>
    </xdr:from>
    <xdr:to>
      <xdr:col>24</xdr:col>
      <xdr:colOff>114300</xdr:colOff>
      <xdr:row>55</xdr:row>
      <xdr:rowOff>117789</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44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39491</xdr:rowOff>
    </xdr:from>
    <xdr:to>
      <xdr:col>19</xdr:col>
      <xdr:colOff>177800</xdr:colOff>
      <xdr:row>54</xdr:row>
      <xdr:rowOff>40210</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297791"/>
          <a:ext cx="889000" cy="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41678</xdr:rowOff>
    </xdr:from>
    <xdr:to>
      <xdr:col>20</xdr:col>
      <xdr:colOff>38100</xdr:colOff>
      <xdr:row>55</xdr:row>
      <xdr:rowOff>143278</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47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134405</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564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1838</xdr:rowOff>
    </xdr:from>
    <xdr:to>
      <xdr:col>15</xdr:col>
      <xdr:colOff>50800</xdr:colOff>
      <xdr:row>54</xdr:row>
      <xdr:rowOff>40210</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a:off x="2019300" y="9260138"/>
          <a:ext cx="889000" cy="38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71902</xdr:rowOff>
    </xdr:from>
    <xdr:to>
      <xdr:col>15</xdr:col>
      <xdr:colOff>101600</xdr:colOff>
      <xdr:row>56</xdr:row>
      <xdr:rowOff>2052</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164629</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59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1838</xdr:rowOff>
    </xdr:from>
    <xdr:to>
      <xdr:col>10</xdr:col>
      <xdr:colOff>114300</xdr:colOff>
      <xdr:row>54</xdr:row>
      <xdr:rowOff>53730</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260138"/>
          <a:ext cx="889000" cy="51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40502</xdr:rowOff>
    </xdr:from>
    <xdr:to>
      <xdr:col>10</xdr:col>
      <xdr:colOff>165100</xdr:colOff>
      <xdr:row>54</xdr:row>
      <xdr:rowOff>142102</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29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133229</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391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130325</xdr:rowOff>
    </xdr:from>
    <xdr:to>
      <xdr:col>6</xdr:col>
      <xdr:colOff>38100</xdr:colOff>
      <xdr:row>56</xdr:row>
      <xdr:rowOff>60475</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56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51602</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65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113833</xdr:rowOff>
    </xdr:from>
    <xdr:to>
      <xdr:col>24</xdr:col>
      <xdr:colOff>114300</xdr:colOff>
      <xdr:row>54</xdr:row>
      <xdr:rowOff>43983</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20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136710</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052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160141</xdr:rowOff>
    </xdr:from>
    <xdr:to>
      <xdr:col>20</xdr:col>
      <xdr:colOff>38100</xdr:colOff>
      <xdr:row>54</xdr:row>
      <xdr:rowOff>90291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24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106818</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022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160860</xdr:rowOff>
    </xdr:from>
    <xdr:to>
      <xdr:col>15</xdr:col>
      <xdr:colOff>101600</xdr:colOff>
      <xdr:row>54</xdr:row>
      <xdr:rowOff>91010</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24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107537</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022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122488</xdr:rowOff>
    </xdr:from>
    <xdr:to>
      <xdr:col>10</xdr:col>
      <xdr:colOff>165100</xdr:colOff>
      <xdr:row>54</xdr:row>
      <xdr:rowOff>52638</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209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69165</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8984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2930</xdr:rowOff>
    </xdr:from>
    <xdr:to>
      <xdr:col>6</xdr:col>
      <xdr:colOff>38100</xdr:colOff>
      <xdr:row>54</xdr:row>
      <xdr:rowOff>104530</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26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121057</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903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146748</xdr:rowOff>
    </xdr:from>
    <xdr:to>
      <xdr:col>24</xdr:col>
      <xdr:colOff>62865</xdr:colOff>
      <xdr:row>79</xdr:row>
      <xdr:rowOff>24104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1976798"/>
          <a:ext cx="1270" cy="1591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27931</xdr:rowOff>
    </xdr:from>
    <xdr:ext cx="378565"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572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24104</xdr:rowOff>
    </xdr:from>
    <xdr:to>
      <xdr:col>24</xdr:col>
      <xdr:colOff>152400</xdr:colOff>
      <xdr:row>79</xdr:row>
      <xdr:rowOff>24104</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568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93425</xdr:rowOff>
    </xdr:from>
    <xdr:ext cx="534377"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1752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146748</xdr:rowOff>
    </xdr:from>
    <xdr:to>
      <xdr:col>24</xdr:col>
      <xdr:colOff>152400</xdr:colOff>
      <xdr:row>69</xdr:row>
      <xdr:rowOff>146748</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1976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60985</xdr:rowOff>
    </xdr:from>
    <xdr:to>
      <xdr:col>24</xdr:col>
      <xdr:colOff>63500</xdr:colOff>
      <xdr:row>77</xdr:row>
      <xdr:rowOff>117526</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3797300" y="13262635"/>
          <a:ext cx="838200" cy="56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48886</xdr:rowOff>
    </xdr:from>
    <xdr:ext cx="469744"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32505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70459</xdr:rowOff>
    </xdr:from>
    <xdr:to>
      <xdr:col>24</xdr:col>
      <xdr:colOff>114300</xdr:colOff>
      <xdr:row>78</xdr:row>
      <xdr:rowOff>609</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27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114364</xdr:rowOff>
    </xdr:from>
    <xdr:to>
      <xdr:col>19</xdr:col>
      <xdr:colOff>177800</xdr:colOff>
      <xdr:row>77</xdr:row>
      <xdr:rowOff>117526</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2908300" y="13316014"/>
          <a:ext cx="889000" cy="3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31674</xdr:rowOff>
    </xdr:from>
    <xdr:to>
      <xdr:col>20</xdr:col>
      <xdr:colOff>38100</xdr:colOff>
      <xdr:row>77</xdr:row>
      <xdr:rowOff>133274</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23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149801</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428" y="13008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114364</xdr:rowOff>
    </xdr:from>
    <xdr:to>
      <xdr:col>15</xdr:col>
      <xdr:colOff>50800</xdr:colOff>
      <xdr:row>77</xdr:row>
      <xdr:rowOff>121298</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2019300" y="13316014"/>
          <a:ext cx="889000" cy="6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80251</xdr:rowOff>
    </xdr:from>
    <xdr:to>
      <xdr:col>15</xdr:col>
      <xdr:colOff>101600</xdr:colOff>
      <xdr:row>78</xdr:row>
      <xdr:rowOff>10401</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28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1528</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73428" y="13374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121298</xdr:rowOff>
    </xdr:from>
    <xdr:to>
      <xdr:col>10</xdr:col>
      <xdr:colOff>114300</xdr:colOff>
      <xdr:row>77</xdr:row>
      <xdr:rowOff>137985</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flipV="1">
          <a:off x="1130300" y="13322948"/>
          <a:ext cx="889000" cy="16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123113</xdr:rowOff>
    </xdr:from>
    <xdr:to>
      <xdr:col>10</xdr:col>
      <xdr:colOff>165100</xdr:colOff>
      <xdr:row>78</xdr:row>
      <xdr:rowOff>53263</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324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44390</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428" y="1341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162891</xdr:rowOff>
    </xdr:from>
    <xdr:to>
      <xdr:col>6</xdr:col>
      <xdr:colOff>38100</xdr:colOff>
      <xdr:row>78</xdr:row>
      <xdr:rowOff>93041</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364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84168</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428" y="13457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10185</xdr:rowOff>
    </xdr:from>
    <xdr:to>
      <xdr:col>24</xdr:col>
      <xdr:colOff>114300</xdr:colOff>
      <xdr:row>77</xdr:row>
      <xdr:rowOff>111785</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3211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33062</xdr:rowOff>
    </xdr:from>
    <xdr:ext cx="469744"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3063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66726</xdr:rowOff>
    </xdr:from>
    <xdr:to>
      <xdr:col>20</xdr:col>
      <xdr:colOff>38100</xdr:colOff>
      <xdr:row>77</xdr:row>
      <xdr:rowOff>168326</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326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159453</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62428" y="13361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63564</xdr:rowOff>
    </xdr:from>
    <xdr:to>
      <xdr:col>15</xdr:col>
      <xdr:colOff>101600</xdr:colOff>
      <xdr:row>77</xdr:row>
      <xdr:rowOff>165164</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326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10241</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73428" y="13040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70498</xdr:rowOff>
    </xdr:from>
    <xdr:to>
      <xdr:col>10</xdr:col>
      <xdr:colOff>165100</xdr:colOff>
      <xdr:row>78</xdr:row>
      <xdr:rowOff>648</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3272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17175</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84428" y="13047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87185</xdr:rowOff>
    </xdr:from>
    <xdr:to>
      <xdr:col>6</xdr:col>
      <xdr:colOff>38100</xdr:colOff>
      <xdr:row>78</xdr:row>
      <xdr:rowOff>17335</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328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33862</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95428" y="13064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6186</xdr:rowOff>
    </xdr:from>
    <xdr:to>
      <xdr:col>24</xdr:col>
      <xdr:colOff>62865</xdr:colOff>
      <xdr:row>99</xdr:row>
      <xdr:rowOff>74346</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608136"/>
          <a:ext cx="1270" cy="1439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78173</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7051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74346</xdr:rowOff>
    </xdr:from>
    <xdr:to>
      <xdr:col>24</xdr:col>
      <xdr:colOff>152400</xdr:colOff>
      <xdr:row>99</xdr:row>
      <xdr:rowOff>74346</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7047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124313</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383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6186</xdr:rowOff>
    </xdr:from>
    <xdr:to>
      <xdr:col>24</xdr:col>
      <xdr:colOff>152400</xdr:colOff>
      <xdr:row>91</xdr:row>
      <xdr:rowOff>6186</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608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106578</xdr:rowOff>
    </xdr:from>
    <xdr:to>
      <xdr:col>24</xdr:col>
      <xdr:colOff>63500</xdr:colOff>
      <xdr:row>95</xdr:row>
      <xdr:rowOff>126785</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3797300" y="16394328"/>
          <a:ext cx="838200" cy="20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20324</xdr:rowOff>
    </xdr:from>
    <xdr:ext cx="534377"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4795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41897</xdr:rowOff>
    </xdr:from>
    <xdr:to>
      <xdr:col>24</xdr:col>
      <xdr:colOff>114300</xdr:colOff>
      <xdr:row>96</xdr:row>
      <xdr:rowOff>143497</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501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106578</xdr:rowOff>
    </xdr:from>
    <xdr:to>
      <xdr:col>19</xdr:col>
      <xdr:colOff>177800</xdr:colOff>
      <xdr:row>96</xdr:row>
      <xdr:rowOff>5893</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394328"/>
          <a:ext cx="889000" cy="70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44069</xdr:rowOff>
    </xdr:from>
    <xdr:to>
      <xdr:col>20</xdr:col>
      <xdr:colOff>38100</xdr:colOff>
      <xdr:row>96</xdr:row>
      <xdr:rowOff>145669</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5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136796</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530111" y="1659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5893</xdr:rowOff>
    </xdr:from>
    <xdr:to>
      <xdr:col>15</xdr:col>
      <xdr:colOff>50800</xdr:colOff>
      <xdr:row>96</xdr:row>
      <xdr:rowOff>89281</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465093"/>
          <a:ext cx="889000" cy="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78042</xdr:rowOff>
    </xdr:from>
    <xdr:to>
      <xdr:col>15</xdr:col>
      <xdr:colOff>101600</xdr:colOff>
      <xdr:row>97</xdr:row>
      <xdr:rowOff>8192</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53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170769</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41111" y="1662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89281</xdr:rowOff>
    </xdr:from>
    <xdr:to>
      <xdr:col>10</xdr:col>
      <xdr:colOff>114300</xdr:colOff>
      <xdr:row>96</xdr:row>
      <xdr:rowOff>136297</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548481"/>
          <a:ext cx="889000" cy="47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156871</xdr:rowOff>
    </xdr:from>
    <xdr:to>
      <xdr:col>10</xdr:col>
      <xdr:colOff>165100</xdr:colOff>
      <xdr:row>97</xdr:row>
      <xdr:rowOff>87021</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61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78148</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708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62001</xdr:rowOff>
    </xdr:from>
    <xdr:to>
      <xdr:col>6</xdr:col>
      <xdr:colOff>38100</xdr:colOff>
      <xdr:row>97</xdr:row>
      <xdr:rowOff>163601</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69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154728</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78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75985</xdr:rowOff>
    </xdr:from>
    <xdr:to>
      <xdr:col>24</xdr:col>
      <xdr:colOff>114300</xdr:colOff>
      <xdr:row>96</xdr:row>
      <xdr:rowOff>6135</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36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98862</xdr:rowOff>
    </xdr:from>
    <xdr:ext cx="599010"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215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55778</xdr:rowOff>
    </xdr:from>
    <xdr:to>
      <xdr:col>20</xdr:col>
      <xdr:colOff>38100</xdr:colOff>
      <xdr:row>95</xdr:row>
      <xdr:rowOff>157378</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343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2455</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497795" y="16118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126543</xdr:rowOff>
    </xdr:from>
    <xdr:to>
      <xdr:col>15</xdr:col>
      <xdr:colOff>101600</xdr:colOff>
      <xdr:row>96</xdr:row>
      <xdr:rowOff>56693</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414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73220</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08795" y="16189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38481</xdr:rowOff>
    </xdr:from>
    <xdr:to>
      <xdr:col>10</xdr:col>
      <xdr:colOff>165100</xdr:colOff>
      <xdr:row>96</xdr:row>
      <xdr:rowOff>140081</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497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156608</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27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85497</xdr:rowOff>
    </xdr:from>
    <xdr:to>
      <xdr:col>6</xdr:col>
      <xdr:colOff>38100</xdr:colOff>
      <xdr:row>97</xdr:row>
      <xdr:rowOff>15647</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544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32174</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6319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a:extLst>
            <a:ext uri="{FF2B5EF4-FFF2-40B4-BE49-F238E27FC236}">
              <a16:creationId xmlns:a16="http://schemas.microsoft.com/office/drawing/2014/main" id="{00000000-0008-0000-0600-000023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6045</xdr:rowOff>
    </xdr:from>
    <xdr:to>
      <xdr:col>54</xdr:col>
      <xdr:colOff>189865</xdr:colOff>
      <xdr:row>38</xdr:row>
      <xdr:rowOff>78076</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10475595" y="5320995"/>
          <a:ext cx="1270" cy="1272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81903</xdr:rowOff>
    </xdr:from>
    <xdr:ext cx="534377" cy="259045"/>
    <xdr:sp macro="" textlink="">
      <xdr:nvSpPr>
        <xdr:cNvPr id="293" name="補助費等最小値テキスト">
          <a:extLst>
            <a:ext uri="{FF2B5EF4-FFF2-40B4-BE49-F238E27FC236}">
              <a16:creationId xmlns:a16="http://schemas.microsoft.com/office/drawing/2014/main" id="{00000000-0008-0000-0600-000025010000}"/>
            </a:ext>
          </a:extLst>
        </xdr:cNvPr>
        <xdr:cNvSpPr txBox="1"/>
      </xdr:nvSpPr>
      <xdr:spPr>
        <a:xfrm>
          <a:off x="10528300" y="6597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78076</xdr:rowOff>
    </xdr:from>
    <xdr:to>
      <xdr:col>55</xdr:col>
      <xdr:colOff>88900</xdr:colOff>
      <xdr:row>38</xdr:row>
      <xdr:rowOff>78076</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6593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124172</xdr:rowOff>
    </xdr:from>
    <xdr:ext cx="599010" cy="259045"/>
    <xdr:sp macro="" textlink="">
      <xdr:nvSpPr>
        <xdr:cNvPr id="295" name="補助費等最大値テキスト">
          <a:extLst>
            <a:ext uri="{FF2B5EF4-FFF2-40B4-BE49-F238E27FC236}">
              <a16:creationId xmlns:a16="http://schemas.microsoft.com/office/drawing/2014/main" id="{00000000-0008-0000-0600-000027010000}"/>
            </a:ext>
          </a:extLst>
        </xdr:cNvPr>
        <xdr:cNvSpPr txBox="1"/>
      </xdr:nvSpPr>
      <xdr:spPr>
        <a:xfrm>
          <a:off x="10528300" y="5096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6045</xdr:rowOff>
    </xdr:from>
    <xdr:to>
      <xdr:col>55</xdr:col>
      <xdr:colOff>88900</xdr:colOff>
      <xdr:row>31</xdr:row>
      <xdr:rowOff>6045</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10388600" y="5320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127083</xdr:rowOff>
    </xdr:from>
    <xdr:to>
      <xdr:col>55</xdr:col>
      <xdr:colOff>0</xdr:colOff>
      <xdr:row>37</xdr:row>
      <xdr:rowOff>3041</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9639300" y="6299283"/>
          <a:ext cx="838200" cy="47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32311</xdr:rowOff>
    </xdr:from>
    <xdr:ext cx="534377" cy="259045"/>
    <xdr:sp macro="" textlink="">
      <xdr:nvSpPr>
        <xdr:cNvPr id="298" name="補助費等平均値テキスト">
          <a:extLst>
            <a:ext uri="{FF2B5EF4-FFF2-40B4-BE49-F238E27FC236}">
              <a16:creationId xmlns:a16="http://schemas.microsoft.com/office/drawing/2014/main" id="{00000000-0008-0000-0600-00002A010000}"/>
            </a:ext>
          </a:extLst>
        </xdr:cNvPr>
        <xdr:cNvSpPr txBox="1"/>
      </xdr:nvSpPr>
      <xdr:spPr>
        <a:xfrm>
          <a:off x="10528300" y="6033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9434</xdr:rowOff>
    </xdr:from>
    <xdr:to>
      <xdr:col>55</xdr:col>
      <xdr:colOff>50800</xdr:colOff>
      <xdr:row>36</xdr:row>
      <xdr:rowOff>111034</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10426700" y="6181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1234</xdr:rowOff>
    </xdr:from>
    <xdr:to>
      <xdr:col>50</xdr:col>
      <xdr:colOff>114300</xdr:colOff>
      <xdr:row>37</xdr:row>
      <xdr:rowOff>3041</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8750300" y="6344884"/>
          <a:ext cx="889000" cy="1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19068</xdr:rowOff>
    </xdr:from>
    <xdr:to>
      <xdr:col>50</xdr:col>
      <xdr:colOff>165100</xdr:colOff>
      <xdr:row>36</xdr:row>
      <xdr:rowOff>120668</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9588500" y="6191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137195</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372111" y="5966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129326</xdr:rowOff>
    </xdr:from>
    <xdr:to>
      <xdr:col>45</xdr:col>
      <xdr:colOff>177800</xdr:colOff>
      <xdr:row>37</xdr:row>
      <xdr:rowOff>1234</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a:off x="7861300" y="6301526"/>
          <a:ext cx="889000" cy="43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23847</xdr:rowOff>
    </xdr:from>
    <xdr:to>
      <xdr:col>46</xdr:col>
      <xdr:colOff>38100</xdr:colOff>
      <xdr:row>36</xdr:row>
      <xdr:rowOff>125447</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8699500" y="619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141974</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483111" y="5971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129326</xdr:rowOff>
    </xdr:from>
    <xdr:to>
      <xdr:col>41</xdr:col>
      <xdr:colOff>50800</xdr:colOff>
      <xdr:row>37</xdr:row>
      <xdr:rowOff>40977</xdr:rowOff>
    </xdr:to>
    <xdr:cxnSp macro="">
      <xdr:nvCxnSpPr>
        <xdr:cNvPr id="306" name="直線コネクタ 305">
          <a:extLst>
            <a:ext uri="{FF2B5EF4-FFF2-40B4-BE49-F238E27FC236}">
              <a16:creationId xmlns:a16="http://schemas.microsoft.com/office/drawing/2014/main" id="{00000000-0008-0000-0600-000032010000}"/>
            </a:ext>
          </a:extLst>
        </xdr:cNvPr>
        <xdr:cNvCxnSpPr/>
      </xdr:nvCxnSpPr>
      <xdr:spPr>
        <a:xfrm flipV="1">
          <a:off x="6972300" y="6301526"/>
          <a:ext cx="889000" cy="83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20081</xdr:rowOff>
    </xdr:from>
    <xdr:to>
      <xdr:col>41</xdr:col>
      <xdr:colOff>101600</xdr:colOff>
      <xdr:row>36</xdr:row>
      <xdr:rowOff>121681</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7810500" y="619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138208</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594111" y="596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132846</xdr:rowOff>
    </xdr:from>
    <xdr:to>
      <xdr:col>36</xdr:col>
      <xdr:colOff>165100</xdr:colOff>
      <xdr:row>37</xdr:row>
      <xdr:rowOff>62996</xdr:rowOff>
    </xdr:to>
    <xdr:sp macro="" textlink="">
      <xdr:nvSpPr>
        <xdr:cNvPr id="309" name="フローチャート: 判断 308">
          <a:extLst>
            <a:ext uri="{FF2B5EF4-FFF2-40B4-BE49-F238E27FC236}">
              <a16:creationId xmlns:a16="http://schemas.microsoft.com/office/drawing/2014/main" id="{00000000-0008-0000-0600-000035010000}"/>
            </a:ext>
          </a:extLst>
        </xdr:cNvPr>
        <xdr:cNvSpPr/>
      </xdr:nvSpPr>
      <xdr:spPr>
        <a:xfrm>
          <a:off x="6921500" y="630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79523</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05111" y="6080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76283</xdr:rowOff>
    </xdr:from>
    <xdr:to>
      <xdr:col>55</xdr:col>
      <xdr:colOff>50800</xdr:colOff>
      <xdr:row>37</xdr:row>
      <xdr:rowOff>6433</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10426700" y="6248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54710</xdr:rowOff>
    </xdr:from>
    <xdr:ext cx="534377" cy="259045"/>
    <xdr:sp macro="" textlink="">
      <xdr:nvSpPr>
        <xdr:cNvPr id="317" name="補助費等該当値テキスト">
          <a:extLst>
            <a:ext uri="{FF2B5EF4-FFF2-40B4-BE49-F238E27FC236}">
              <a16:creationId xmlns:a16="http://schemas.microsoft.com/office/drawing/2014/main" id="{00000000-0008-0000-0600-00003D010000}"/>
            </a:ext>
          </a:extLst>
        </xdr:cNvPr>
        <xdr:cNvSpPr txBox="1"/>
      </xdr:nvSpPr>
      <xdr:spPr>
        <a:xfrm>
          <a:off x="10528300" y="6226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123691</xdr:rowOff>
    </xdr:from>
    <xdr:to>
      <xdr:col>50</xdr:col>
      <xdr:colOff>165100</xdr:colOff>
      <xdr:row>37</xdr:row>
      <xdr:rowOff>53841</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9588500" y="6295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44968</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9372111" y="6388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121884</xdr:rowOff>
    </xdr:from>
    <xdr:to>
      <xdr:col>46</xdr:col>
      <xdr:colOff>38100</xdr:colOff>
      <xdr:row>37</xdr:row>
      <xdr:rowOff>52034</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8699500" y="629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43161</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8483111" y="6386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78526</xdr:rowOff>
    </xdr:from>
    <xdr:to>
      <xdr:col>41</xdr:col>
      <xdr:colOff>101600</xdr:colOff>
      <xdr:row>37</xdr:row>
      <xdr:rowOff>8676</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7810500" y="6250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171253</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7594111" y="634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161627</xdr:rowOff>
    </xdr:from>
    <xdr:to>
      <xdr:col>36</xdr:col>
      <xdr:colOff>165100</xdr:colOff>
      <xdr:row>37</xdr:row>
      <xdr:rowOff>91777</xdr:rowOff>
    </xdr:to>
    <xdr:sp macro="" textlink="">
      <xdr:nvSpPr>
        <xdr:cNvPr id="324" name="楕円 323">
          <a:extLst>
            <a:ext uri="{FF2B5EF4-FFF2-40B4-BE49-F238E27FC236}">
              <a16:creationId xmlns:a16="http://schemas.microsoft.com/office/drawing/2014/main" id="{00000000-0008-0000-0600-000044010000}"/>
            </a:ext>
          </a:extLst>
        </xdr:cNvPr>
        <xdr:cNvSpPr/>
      </xdr:nvSpPr>
      <xdr:spPr>
        <a:xfrm>
          <a:off x="6921500" y="6333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82904</xdr:rowOff>
    </xdr:from>
    <xdr:ext cx="534377"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705111" y="6426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a16="http://schemas.microsoft.com/office/drawing/2014/main" id="{00000000-0008-0000-06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5594</xdr:rowOff>
    </xdr:from>
    <xdr:to>
      <xdr:col>54</xdr:col>
      <xdr:colOff>189865</xdr:colOff>
      <xdr:row>58</xdr:row>
      <xdr:rowOff>39170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10475595" y="8578094"/>
          <a:ext cx="1270" cy="1405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42997</xdr:rowOff>
    </xdr:from>
    <xdr:ext cx="534377" cy="259045"/>
    <xdr:sp macro="" textlink="">
      <xdr:nvSpPr>
        <xdr:cNvPr id="348" name="普通建設事業費最小値テキスト">
          <a:extLst>
            <a:ext uri="{FF2B5EF4-FFF2-40B4-BE49-F238E27FC236}">
              <a16:creationId xmlns:a16="http://schemas.microsoft.com/office/drawing/2014/main" id="{00000000-0008-0000-0600-00005C010000}"/>
            </a:ext>
          </a:extLst>
        </xdr:cNvPr>
        <xdr:cNvSpPr txBox="1"/>
      </xdr:nvSpPr>
      <xdr:spPr>
        <a:xfrm>
          <a:off x="10528300" y="998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39170</xdr:rowOff>
    </xdr:from>
    <xdr:to>
      <xdr:col>55</xdr:col>
      <xdr:colOff>88900</xdr:colOff>
      <xdr:row>58</xdr:row>
      <xdr:rowOff>39170</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9983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123721</xdr:rowOff>
    </xdr:from>
    <xdr:ext cx="599010" cy="259045"/>
    <xdr:sp macro="" textlink="">
      <xdr:nvSpPr>
        <xdr:cNvPr id="350" name="普通建設事業費最大値テキスト">
          <a:extLst>
            <a:ext uri="{FF2B5EF4-FFF2-40B4-BE49-F238E27FC236}">
              <a16:creationId xmlns:a16="http://schemas.microsoft.com/office/drawing/2014/main" id="{00000000-0008-0000-0600-00005E010000}"/>
            </a:ext>
          </a:extLst>
        </xdr:cNvPr>
        <xdr:cNvSpPr txBox="1"/>
      </xdr:nvSpPr>
      <xdr:spPr>
        <a:xfrm>
          <a:off x="10528300" y="8353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5594</xdr:rowOff>
    </xdr:from>
    <xdr:to>
      <xdr:col>55</xdr:col>
      <xdr:colOff>88900</xdr:colOff>
      <xdr:row>50</xdr:row>
      <xdr:rowOff>5594</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857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10870</xdr:rowOff>
    </xdr:from>
    <xdr:to>
      <xdr:col>55</xdr:col>
      <xdr:colOff>0</xdr:colOff>
      <xdr:row>56</xdr:row>
      <xdr:rowOff>115743</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9639300" y="9440620"/>
          <a:ext cx="838200" cy="276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120500</xdr:rowOff>
    </xdr:from>
    <xdr:ext cx="534377" cy="259045"/>
    <xdr:sp macro="" textlink="">
      <xdr:nvSpPr>
        <xdr:cNvPr id="353" name="普通建設事業費平均値テキスト">
          <a:extLst>
            <a:ext uri="{FF2B5EF4-FFF2-40B4-BE49-F238E27FC236}">
              <a16:creationId xmlns:a16="http://schemas.microsoft.com/office/drawing/2014/main" id="{00000000-0008-0000-0600-000061010000}"/>
            </a:ext>
          </a:extLst>
        </xdr:cNvPr>
        <xdr:cNvSpPr txBox="1"/>
      </xdr:nvSpPr>
      <xdr:spPr>
        <a:xfrm>
          <a:off x="10528300" y="93788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142073</xdr:rowOff>
    </xdr:from>
    <xdr:to>
      <xdr:col>55</xdr:col>
      <xdr:colOff>50800</xdr:colOff>
      <xdr:row>55</xdr:row>
      <xdr:rowOff>72223</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10426700" y="940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68532</xdr:rowOff>
    </xdr:from>
    <xdr:to>
      <xdr:col>50</xdr:col>
      <xdr:colOff>114300</xdr:colOff>
      <xdr:row>56</xdr:row>
      <xdr:rowOff>115743</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8750300" y="9498282"/>
          <a:ext cx="889000" cy="218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128997</xdr:rowOff>
    </xdr:from>
    <xdr:to>
      <xdr:col>50</xdr:col>
      <xdr:colOff>165100</xdr:colOff>
      <xdr:row>55</xdr:row>
      <xdr:rowOff>59147</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9588500" y="9387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75674</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372111" y="9162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12480</xdr:rowOff>
    </xdr:from>
    <xdr:to>
      <xdr:col>45</xdr:col>
      <xdr:colOff>177800</xdr:colOff>
      <xdr:row>55</xdr:row>
      <xdr:rowOff>68532</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7861300" y="9270780"/>
          <a:ext cx="889000" cy="227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159135</xdr:rowOff>
    </xdr:from>
    <xdr:to>
      <xdr:col>46</xdr:col>
      <xdr:colOff>38100</xdr:colOff>
      <xdr:row>55</xdr:row>
      <xdr:rowOff>89285</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8699500" y="941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105812</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483111" y="9192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8740</xdr:rowOff>
    </xdr:from>
    <xdr:to>
      <xdr:col>41</xdr:col>
      <xdr:colOff>50800</xdr:colOff>
      <xdr:row>54</xdr:row>
      <xdr:rowOff>12480</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a:off x="6972300" y="8924140"/>
          <a:ext cx="889000" cy="346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102643</xdr:rowOff>
    </xdr:from>
    <xdr:to>
      <xdr:col>41</xdr:col>
      <xdr:colOff>101600</xdr:colOff>
      <xdr:row>54</xdr:row>
      <xdr:rowOff>32793</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7810500" y="9189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49320</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94111" y="8964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168864</xdr:rowOff>
    </xdr:from>
    <xdr:to>
      <xdr:col>36</xdr:col>
      <xdr:colOff>165100</xdr:colOff>
      <xdr:row>55</xdr:row>
      <xdr:rowOff>99014</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6921500" y="942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90141</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05111" y="9519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131520</xdr:rowOff>
    </xdr:from>
    <xdr:to>
      <xdr:col>55</xdr:col>
      <xdr:colOff>50800</xdr:colOff>
      <xdr:row>55</xdr:row>
      <xdr:rowOff>61670</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10426700" y="938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154397</xdr:rowOff>
    </xdr:from>
    <xdr:ext cx="534377" cy="259045"/>
    <xdr:sp macro="" textlink="">
      <xdr:nvSpPr>
        <xdr:cNvPr id="372" name="普通建設事業費該当値テキスト">
          <a:extLst>
            <a:ext uri="{FF2B5EF4-FFF2-40B4-BE49-F238E27FC236}">
              <a16:creationId xmlns:a16="http://schemas.microsoft.com/office/drawing/2014/main" id="{00000000-0008-0000-0600-000074010000}"/>
            </a:ext>
          </a:extLst>
        </xdr:cNvPr>
        <xdr:cNvSpPr txBox="1"/>
      </xdr:nvSpPr>
      <xdr:spPr>
        <a:xfrm>
          <a:off x="10528300" y="9241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64943</xdr:rowOff>
    </xdr:from>
    <xdr:to>
      <xdr:col>50</xdr:col>
      <xdr:colOff>165100</xdr:colOff>
      <xdr:row>56</xdr:row>
      <xdr:rowOff>166543</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9588500" y="966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157670</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372111" y="9758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17732</xdr:rowOff>
    </xdr:from>
    <xdr:to>
      <xdr:col>46</xdr:col>
      <xdr:colOff>38100</xdr:colOff>
      <xdr:row>55</xdr:row>
      <xdr:rowOff>119332</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8699500" y="9447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110459</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8483111" y="9540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133130</xdr:rowOff>
    </xdr:from>
    <xdr:to>
      <xdr:col>41</xdr:col>
      <xdr:colOff>101600</xdr:colOff>
      <xdr:row>54</xdr:row>
      <xdr:rowOff>63280</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7810500" y="921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54407</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594111" y="9312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51</xdr:row>
      <xdr:rowOff>129390</xdr:rowOff>
    </xdr:from>
    <xdr:to>
      <xdr:col>36</xdr:col>
      <xdr:colOff>165100</xdr:colOff>
      <xdr:row>52</xdr:row>
      <xdr:rowOff>59540</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6921500" y="887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50</xdr:row>
      <xdr:rowOff>76067</xdr:rowOff>
    </xdr:from>
    <xdr:ext cx="599010"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672795" y="8648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a:extLst>
            <a:ext uri="{FF2B5EF4-FFF2-40B4-BE49-F238E27FC236}">
              <a16:creationId xmlns:a16="http://schemas.microsoft.com/office/drawing/2014/main" id="{00000000-0008-0000-06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48620</xdr:rowOff>
    </xdr:from>
    <xdr:to>
      <xdr:col>54</xdr:col>
      <xdr:colOff>189865</xdr:colOff>
      <xdr:row>79</xdr:row>
      <xdr:rowOff>98879</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10475595" y="12050120"/>
          <a:ext cx="1270" cy="1593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7" name="普通建設事業費 （ うち新規整備　）最小値テキスト">
          <a:extLst>
            <a:ext uri="{FF2B5EF4-FFF2-40B4-BE49-F238E27FC236}">
              <a16:creationId xmlns:a16="http://schemas.microsoft.com/office/drawing/2014/main" id="{00000000-0008-0000-0600-000097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166747</xdr:rowOff>
    </xdr:from>
    <xdr:ext cx="534377" cy="259045"/>
    <xdr:sp macro="" textlink="">
      <xdr:nvSpPr>
        <xdr:cNvPr id="409" name="普通建設事業費 （ うち新規整備　）最大値テキスト">
          <a:extLst>
            <a:ext uri="{FF2B5EF4-FFF2-40B4-BE49-F238E27FC236}">
              <a16:creationId xmlns:a16="http://schemas.microsoft.com/office/drawing/2014/main" id="{00000000-0008-0000-0600-000099010000}"/>
            </a:ext>
          </a:extLst>
        </xdr:cNvPr>
        <xdr:cNvSpPr txBox="1"/>
      </xdr:nvSpPr>
      <xdr:spPr>
        <a:xfrm>
          <a:off x="10528300" y="1182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48620</xdr:rowOff>
    </xdr:from>
    <xdr:to>
      <xdr:col>55</xdr:col>
      <xdr:colOff>88900</xdr:colOff>
      <xdr:row>70</xdr:row>
      <xdr:rowOff>48620</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388600" y="12050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158462</xdr:rowOff>
    </xdr:from>
    <xdr:to>
      <xdr:col>55</xdr:col>
      <xdr:colOff>0</xdr:colOff>
      <xdr:row>79</xdr:row>
      <xdr:rowOff>1936</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9639300" y="13531562"/>
          <a:ext cx="838200" cy="14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79005</xdr:rowOff>
    </xdr:from>
    <xdr:ext cx="534377" cy="259045"/>
    <xdr:sp macro="" textlink="">
      <xdr:nvSpPr>
        <xdr:cNvPr id="412" name="普通建設事業費 （ うち新規整備　）平均値テキスト">
          <a:extLst>
            <a:ext uri="{FF2B5EF4-FFF2-40B4-BE49-F238E27FC236}">
              <a16:creationId xmlns:a16="http://schemas.microsoft.com/office/drawing/2014/main" id="{00000000-0008-0000-0600-00009C010000}"/>
            </a:ext>
          </a:extLst>
        </xdr:cNvPr>
        <xdr:cNvSpPr txBox="1"/>
      </xdr:nvSpPr>
      <xdr:spPr>
        <a:xfrm>
          <a:off x="10528300" y="131092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56128</xdr:rowOff>
    </xdr:from>
    <xdr:to>
      <xdr:col>55</xdr:col>
      <xdr:colOff>50800</xdr:colOff>
      <xdr:row>77</xdr:row>
      <xdr:rowOff>157728</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10426700" y="1325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97310</xdr:rowOff>
    </xdr:from>
    <xdr:to>
      <xdr:col>50</xdr:col>
      <xdr:colOff>114300</xdr:colOff>
      <xdr:row>78</xdr:row>
      <xdr:rowOff>158462</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8750300" y="13470410"/>
          <a:ext cx="889000" cy="61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97913</xdr:rowOff>
    </xdr:from>
    <xdr:to>
      <xdr:col>50</xdr:col>
      <xdr:colOff>165100</xdr:colOff>
      <xdr:row>78</xdr:row>
      <xdr:rowOff>28063</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9588500" y="13299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44590</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372111" y="13074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83366</xdr:rowOff>
    </xdr:from>
    <xdr:to>
      <xdr:col>45</xdr:col>
      <xdr:colOff>177800</xdr:colOff>
      <xdr:row>78</xdr:row>
      <xdr:rowOff>97310</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7861300" y="12942116"/>
          <a:ext cx="889000" cy="528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53434</xdr:rowOff>
    </xdr:from>
    <xdr:to>
      <xdr:col>46</xdr:col>
      <xdr:colOff>38100</xdr:colOff>
      <xdr:row>77</xdr:row>
      <xdr:rowOff>155034</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8699500" y="13255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111</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483111" y="13030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72</xdr:row>
      <xdr:rowOff>12925</xdr:rowOff>
    </xdr:from>
    <xdr:to>
      <xdr:col>41</xdr:col>
      <xdr:colOff>50800</xdr:colOff>
      <xdr:row>75</xdr:row>
      <xdr:rowOff>83366</xdr:rowOff>
    </xdr:to>
    <xdr:cxnSp macro="">
      <xdr:nvCxnSpPr>
        <xdr:cNvPr id="420" name="直線コネクタ 419">
          <a:extLst>
            <a:ext uri="{FF2B5EF4-FFF2-40B4-BE49-F238E27FC236}">
              <a16:creationId xmlns:a16="http://schemas.microsoft.com/office/drawing/2014/main" id="{00000000-0008-0000-0600-0000A4010000}"/>
            </a:ext>
          </a:extLst>
        </xdr:cNvPr>
        <xdr:cNvCxnSpPr/>
      </xdr:nvCxnSpPr>
      <xdr:spPr>
        <a:xfrm>
          <a:off x="6972300" y="12357325"/>
          <a:ext cx="889000" cy="584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144123</xdr:rowOff>
    </xdr:from>
    <xdr:to>
      <xdr:col>41</xdr:col>
      <xdr:colOff>101600</xdr:colOff>
      <xdr:row>75</xdr:row>
      <xdr:rowOff>74273</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7810500" y="12831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90800</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594111" y="12606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104739</xdr:rowOff>
    </xdr:from>
    <xdr:to>
      <xdr:col>36</xdr:col>
      <xdr:colOff>165100</xdr:colOff>
      <xdr:row>77</xdr:row>
      <xdr:rowOff>34889</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6921500" y="1313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26016</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05111" y="13227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122586</xdr:rowOff>
    </xdr:from>
    <xdr:to>
      <xdr:col>55</xdr:col>
      <xdr:colOff>50800</xdr:colOff>
      <xdr:row>79</xdr:row>
      <xdr:rowOff>52736</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10426700" y="1349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37513</xdr:rowOff>
    </xdr:from>
    <xdr:ext cx="469744" cy="259045"/>
    <xdr:sp macro="" textlink="">
      <xdr:nvSpPr>
        <xdr:cNvPr id="431" name="普通建設事業費 （ うち新規整備　）該当値テキスト">
          <a:extLst>
            <a:ext uri="{FF2B5EF4-FFF2-40B4-BE49-F238E27FC236}">
              <a16:creationId xmlns:a16="http://schemas.microsoft.com/office/drawing/2014/main" id="{00000000-0008-0000-0600-0000AF010000}"/>
            </a:ext>
          </a:extLst>
        </xdr:cNvPr>
        <xdr:cNvSpPr txBox="1"/>
      </xdr:nvSpPr>
      <xdr:spPr>
        <a:xfrm>
          <a:off x="10528300" y="13410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107662</xdr:rowOff>
    </xdr:from>
    <xdr:to>
      <xdr:col>50</xdr:col>
      <xdr:colOff>165100</xdr:colOff>
      <xdr:row>79</xdr:row>
      <xdr:rowOff>37812</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9588500" y="13480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28939</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9404428" y="13573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46510</xdr:rowOff>
    </xdr:from>
    <xdr:to>
      <xdr:col>46</xdr:col>
      <xdr:colOff>38100</xdr:colOff>
      <xdr:row>78</xdr:row>
      <xdr:rowOff>148110</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8699500" y="1341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139237</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8483111" y="13512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32566</xdr:rowOff>
    </xdr:from>
    <xdr:to>
      <xdr:col>41</xdr:col>
      <xdr:colOff>101600</xdr:colOff>
      <xdr:row>75</xdr:row>
      <xdr:rowOff>134166</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7810500" y="12891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125294</xdr:rowOff>
    </xdr:from>
    <xdr:ext cx="534377"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7594111" y="1298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71</xdr:row>
      <xdr:rowOff>133575</xdr:rowOff>
    </xdr:from>
    <xdr:to>
      <xdr:col>36</xdr:col>
      <xdr:colOff>165100</xdr:colOff>
      <xdr:row>72</xdr:row>
      <xdr:rowOff>63725</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6921500" y="1230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70</xdr:row>
      <xdr:rowOff>80252</xdr:rowOff>
    </xdr:from>
    <xdr:ext cx="534377"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705111" y="1208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a:extLst>
            <a:ext uri="{FF2B5EF4-FFF2-40B4-BE49-F238E27FC236}">
              <a16:creationId xmlns:a16="http://schemas.microsoft.com/office/drawing/2014/main" id="{00000000-0008-0000-06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60001</xdr:rowOff>
    </xdr:from>
    <xdr:to>
      <xdr:col>54</xdr:col>
      <xdr:colOff>189865</xdr:colOff>
      <xdr:row>99</xdr:row>
      <xdr:rowOff>3584</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10475595" y="15490501"/>
          <a:ext cx="1270" cy="1486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7411</xdr:rowOff>
    </xdr:from>
    <xdr:ext cx="469744" cy="259045"/>
    <xdr:sp macro="" textlink="">
      <xdr:nvSpPr>
        <xdr:cNvPr id="466" name="普通建設事業費 （ うち更新整備　）最小値テキスト">
          <a:extLst>
            <a:ext uri="{FF2B5EF4-FFF2-40B4-BE49-F238E27FC236}">
              <a16:creationId xmlns:a16="http://schemas.microsoft.com/office/drawing/2014/main" id="{00000000-0008-0000-0600-0000D2010000}"/>
            </a:ext>
          </a:extLst>
        </xdr:cNvPr>
        <xdr:cNvSpPr txBox="1"/>
      </xdr:nvSpPr>
      <xdr:spPr>
        <a:xfrm>
          <a:off x="10528300" y="16980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3584</xdr:rowOff>
    </xdr:from>
    <xdr:to>
      <xdr:col>55</xdr:col>
      <xdr:colOff>88900</xdr:colOff>
      <xdr:row>99</xdr:row>
      <xdr:rowOff>3584</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6977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6678</xdr:rowOff>
    </xdr:from>
    <xdr:ext cx="534377" cy="259045"/>
    <xdr:sp macro="" textlink="">
      <xdr:nvSpPr>
        <xdr:cNvPr id="468" name="普通建設事業費 （ うち更新整備　）最大値テキスト">
          <a:extLst>
            <a:ext uri="{FF2B5EF4-FFF2-40B4-BE49-F238E27FC236}">
              <a16:creationId xmlns:a16="http://schemas.microsoft.com/office/drawing/2014/main" id="{00000000-0008-0000-0600-0000D4010000}"/>
            </a:ext>
          </a:extLst>
        </xdr:cNvPr>
        <xdr:cNvSpPr txBox="1"/>
      </xdr:nvSpPr>
      <xdr:spPr>
        <a:xfrm>
          <a:off x="10528300" y="15265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60001</xdr:rowOff>
    </xdr:from>
    <xdr:to>
      <xdr:col>55</xdr:col>
      <xdr:colOff>88900</xdr:colOff>
      <xdr:row>90</xdr:row>
      <xdr:rowOff>60001</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10388600" y="15490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33369</xdr:rowOff>
    </xdr:from>
    <xdr:to>
      <xdr:col>55</xdr:col>
      <xdr:colOff>0</xdr:colOff>
      <xdr:row>96</xdr:row>
      <xdr:rowOff>151000</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9639300" y="16149669"/>
          <a:ext cx="838200" cy="460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110696</xdr:rowOff>
    </xdr:from>
    <xdr:ext cx="534377" cy="259045"/>
    <xdr:sp macro="" textlink="">
      <xdr:nvSpPr>
        <xdr:cNvPr id="471" name="普通建設事業費 （ うち更新整備　）平均値テキスト">
          <a:extLst>
            <a:ext uri="{FF2B5EF4-FFF2-40B4-BE49-F238E27FC236}">
              <a16:creationId xmlns:a16="http://schemas.microsoft.com/office/drawing/2014/main" id="{00000000-0008-0000-0600-0000D7010000}"/>
            </a:ext>
          </a:extLst>
        </xdr:cNvPr>
        <xdr:cNvSpPr txBox="1"/>
      </xdr:nvSpPr>
      <xdr:spPr>
        <a:xfrm>
          <a:off x="10528300" y="16398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132269</xdr:rowOff>
    </xdr:from>
    <xdr:to>
      <xdr:col>55</xdr:col>
      <xdr:colOff>50800</xdr:colOff>
      <xdr:row>96</xdr:row>
      <xdr:rowOff>62419</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10426700" y="16420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61748</xdr:rowOff>
    </xdr:from>
    <xdr:to>
      <xdr:col>50</xdr:col>
      <xdr:colOff>114300</xdr:colOff>
      <xdr:row>96</xdr:row>
      <xdr:rowOff>151000</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a:off x="8750300" y="16349498"/>
          <a:ext cx="889000" cy="260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98306</xdr:rowOff>
    </xdr:from>
    <xdr:to>
      <xdr:col>50</xdr:col>
      <xdr:colOff>165100</xdr:colOff>
      <xdr:row>96</xdr:row>
      <xdr:rowOff>28456</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9588500" y="1638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44983</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72111" y="1616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61748</xdr:rowOff>
    </xdr:from>
    <xdr:to>
      <xdr:col>45</xdr:col>
      <xdr:colOff>177800</xdr:colOff>
      <xdr:row>95</xdr:row>
      <xdr:rowOff>117052</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flipV="1">
          <a:off x="7861300" y="16349498"/>
          <a:ext cx="889000" cy="55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164779</xdr:rowOff>
    </xdr:from>
    <xdr:to>
      <xdr:col>46</xdr:col>
      <xdr:colOff>38100</xdr:colOff>
      <xdr:row>96</xdr:row>
      <xdr:rowOff>94929</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8699500" y="1645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86056</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483111" y="16545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90829</xdr:rowOff>
    </xdr:from>
    <xdr:to>
      <xdr:col>41</xdr:col>
      <xdr:colOff>50800</xdr:colOff>
      <xdr:row>95</xdr:row>
      <xdr:rowOff>117052</xdr:rowOff>
    </xdr:to>
    <xdr:cxnSp macro="">
      <xdr:nvCxnSpPr>
        <xdr:cNvPr id="479" name="直線コネクタ 478">
          <a:extLst>
            <a:ext uri="{FF2B5EF4-FFF2-40B4-BE49-F238E27FC236}">
              <a16:creationId xmlns:a16="http://schemas.microsoft.com/office/drawing/2014/main" id="{00000000-0008-0000-0600-0000DF010000}"/>
            </a:ext>
          </a:extLst>
        </xdr:cNvPr>
        <xdr:cNvCxnSpPr/>
      </xdr:nvCxnSpPr>
      <xdr:spPr>
        <a:xfrm>
          <a:off x="6972300" y="16378579"/>
          <a:ext cx="889000" cy="26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118357</xdr:rowOff>
    </xdr:from>
    <xdr:to>
      <xdr:col>41</xdr:col>
      <xdr:colOff>101600</xdr:colOff>
      <xdr:row>97</xdr:row>
      <xdr:rowOff>48507</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7810500" y="16577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39634</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94111" y="16670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141413</xdr:rowOff>
    </xdr:from>
    <xdr:to>
      <xdr:col>36</xdr:col>
      <xdr:colOff>165100</xdr:colOff>
      <xdr:row>97</xdr:row>
      <xdr:rowOff>71563</xdr:rowOff>
    </xdr:to>
    <xdr:sp macro="" textlink="">
      <xdr:nvSpPr>
        <xdr:cNvPr id="482" name="フローチャート: 判断 481">
          <a:extLst>
            <a:ext uri="{FF2B5EF4-FFF2-40B4-BE49-F238E27FC236}">
              <a16:creationId xmlns:a16="http://schemas.microsoft.com/office/drawing/2014/main" id="{00000000-0008-0000-0600-0000E2010000}"/>
            </a:ext>
          </a:extLst>
        </xdr:cNvPr>
        <xdr:cNvSpPr/>
      </xdr:nvSpPr>
      <xdr:spPr>
        <a:xfrm>
          <a:off x="6921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62690</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05111" y="1669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154019</xdr:rowOff>
    </xdr:from>
    <xdr:to>
      <xdr:col>55</xdr:col>
      <xdr:colOff>50800</xdr:colOff>
      <xdr:row>94</xdr:row>
      <xdr:rowOff>84169</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10426700" y="1609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5446</xdr:rowOff>
    </xdr:from>
    <xdr:ext cx="534377" cy="259045"/>
    <xdr:sp macro="" textlink="">
      <xdr:nvSpPr>
        <xdr:cNvPr id="490" name="普通建設事業費 （ うち更新整備　）該当値テキスト">
          <a:extLst>
            <a:ext uri="{FF2B5EF4-FFF2-40B4-BE49-F238E27FC236}">
              <a16:creationId xmlns:a16="http://schemas.microsoft.com/office/drawing/2014/main" id="{00000000-0008-0000-0600-0000EA010000}"/>
            </a:ext>
          </a:extLst>
        </xdr:cNvPr>
        <xdr:cNvSpPr txBox="1"/>
      </xdr:nvSpPr>
      <xdr:spPr>
        <a:xfrm>
          <a:off x="10528300" y="15950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100200</xdr:rowOff>
    </xdr:from>
    <xdr:to>
      <xdr:col>50</xdr:col>
      <xdr:colOff>165100</xdr:colOff>
      <xdr:row>97</xdr:row>
      <xdr:rowOff>30350</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9588500" y="1655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21477</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9372111" y="16652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10948</xdr:rowOff>
    </xdr:from>
    <xdr:to>
      <xdr:col>46</xdr:col>
      <xdr:colOff>38100</xdr:colOff>
      <xdr:row>95</xdr:row>
      <xdr:rowOff>112548</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8699500" y="16298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129075</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8483111" y="16073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66252</xdr:rowOff>
    </xdr:from>
    <xdr:to>
      <xdr:col>41</xdr:col>
      <xdr:colOff>101600</xdr:colOff>
      <xdr:row>95</xdr:row>
      <xdr:rowOff>167852</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7810500" y="16354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12929</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7594111" y="16129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40029</xdr:rowOff>
    </xdr:from>
    <xdr:to>
      <xdr:col>36</xdr:col>
      <xdr:colOff>165100</xdr:colOff>
      <xdr:row>95</xdr:row>
      <xdr:rowOff>141629</xdr:rowOff>
    </xdr:to>
    <xdr:sp macro="" textlink="">
      <xdr:nvSpPr>
        <xdr:cNvPr id="497" name="楕円 496">
          <a:extLst>
            <a:ext uri="{FF2B5EF4-FFF2-40B4-BE49-F238E27FC236}">
              <a16:creationId xmlns:a16="http://schemas.microsoft.com/office/drawing/2014/main" id="{00000000-0008-0000-0600-0000F1010000}"/>
            </a:ext>
          </a:extLst>
        </xdr:cNvPr>
        <xdr:cNvSpPr/>
      </xdr:nvSpPr>
      <xdr:spPr>
        <a:xfrm>
          <a:off x="6921500" y="1632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158156</xdr:rowOff>
    </xdr:from>
    <xdr:ext cx="534377"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6705111" y="16103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a:extLst>
            <a:ext uri="{FF2B5EF4-FFF2-40B4-BE49-F238E27FC236}">
              <a16:creationId xmlns:a16="http://schemas.microsoft.com/office/drawing/2014/main" id="{00000000-0008-0000-06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123927</xdr:rowOff>
    </xdr:from>
    <xdr:to>
      <xdr:col>85</xdr:col>
      <xdr:colOff>126364</xdr:colOff>
      <xdr:row>38</xdr:row>
      <xdr:rowOff>139700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6317595" y="5267427"/>
          <a:ext cx="1269" cy="1387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1" name="災害復旧事業費最小値テキスト">
          <a:extLst>
            <a:ext uri="{FF2B5EF4-FFF2-40B4-BE49-F238E27FC236}">
              <a16:creationId xmlns:a16="http://schemas.microsoft.com/office/drawing/2014/main" id="{00000000-0008-0000-0600-000009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70604</xdr:rowOff>
    </xdr:from>
    <xdr:ext cx="599010" cy="259045"/>
    <xdr:sp macro="" textlink="">
      <xdr:nvSpPr>
        <xdr:cNvPr id="523" name="災害復旧事業費最大値テキスト">
          <a:extLst>
            <a:ext uri="{FF2B5EF4-FFF2-40B4-BE49-F238E27FC236}">
              <a16:creationId xmlns:a16="http://schemas.microsoft.com/office/drawing/2014/main" id="{00000000-0008-0000-0600-00000B020000}"/>
            </a:ext>
          </a:extLst>
        </xdr:cNvPr>
        <xdr:cNvSpPr txBox="1"/>
      </xdr:nvSpPr>
      <xdr:spPr>
        <a:xfrm>
          <a:off x="16370300" y="5042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123927</xdr:rowOff>
    </xdr:from>
    <xdr:to>
      <xdr:col>86</xdr:col>
      <xdr:colOff>25400</xdr:colOff>
      <xdr:row>30</xdr:row>
      <xdr:rowOff>123927</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6230600" y="5267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141657</xdr:rowOff>
    </xdr:from>
    <xdr:to>
      <xdr:col>85</xdr:col>
      <xdr:colOff>127000</xdr:colOff>
      <xdr:row>38</xdr:row>
      <xdr:rowOff>92014</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5481300" y="6485307"/>
          <a:ext cx="838200" cy="121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13487</xdr:rowOff>
    </xdr:from>
    <xdr:ext cx="469744" cy="259045"/>
    <xdr:sp macro="" textlink="">
      <xdr:nvSpPr>
        <xdr:cNvPr id="526" name="災害復旧事業費平均値テキスト">
          <a:extLst>
            <a:ext uri="{FF2B5EF4-FFF2-40B4-BE49-F238E27FC236}">
              <a16:creationId xmlns:a16="http://schemas.microsoft.com/office/drawing/2014/main" id="{00000000-0008-0000-0600-00000E020000}"/>
            </a:ext>
          </a:extLst>
        </xdr:cNvPr>
        <xdr:cNvSpPr txBox="1"/>
      </xdr:nvSpPr>
      <xdr:spPr>
        <a:xfrm>
          <a:off x="16370300" y="65285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35060</xdr:rowOff>
    </xdr:from>
    <xdr:to>
      <xdr:col>85</xdr:col>
      <xdr:colOff>177800</xdr:colOff>
      <xdr:row>38</xdr:row>
      <xdr:rowOff>136660</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6268700" y="655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85458</xdr:rowOff>
    </xdr:from>
    <xdr:to>
      <xdr:col>81</xdr:col>
      <xdr:colOff>50800</xdr:colOff>
      <xdr:row>38</xdr:row>
      <xdr:rowOff>92014</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4592300" y="6600558"/>
          <a:ext cx="889000" cy="6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55168</xdr:rowOff>
    </xdr:from>
    <xdr:to>
      <xdr:col>81</xdr:col>
      <xdr:colOff>101600</xdr:colOff>
      <xdr:row>38</xdr:row>
      <xdr:rowOff>156768</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5430500" y="65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147895</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46428" y="666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52521</xdr:rowOff>
    </xdr:from>
    <xdr:to>
      <xdr:col>76</xdr:col>
      <xdr:colOff>114300</xdr:colOff>
      <xdr:row>38</xdr:row>
      <xdr:rowOff>85458</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3703300" y="6567621"/>
          <a:ext cx="889000" cy="32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65821</xdr:rowOff>
    </xdr:from>
    <xdr:to>
      <xdr:col>76</xdr:col>
      <xdr:colOff>165100</xdr:colOff>
      <xdr:row>38</xdr:row>
      <xdr:rowOff>167421</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4541500" y="6580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158548</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357428" y="6673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149466</xdr:rowOff>
    </xdr:from>
    <xdr:to>
      <xdr:col>71</xdr:col>
      <xdr:colOff>177800</xdr:colOff>
      <xdr:row>38</xdr:row>
      <xdr:rowOff>52521</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a:off x="12814300" y="6493116"/>
          <a:ext cx="889000" cy="74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32610</xdr:rowOff>
    </xdr:from>
    <xdr:to>
      <xdr:col>72</xdr:col>
      <xdr:colOff>38100</xdr:colOff>
      <xdr:row>38</xdr:row>
      <xdr:rowOff>134210</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3652500" y="6547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125337</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468428" y="664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53339</xdr:rowOff>
    </xdr:from>
    <xdr:to>
      <xdr:col>67</xdr:col>
      <xdr:colOff>101600</xdr:colOff>
      <xdr:row>38</xdr:row>
      <xdr:rowOff>154939</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2763500" y="656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146066</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579428" y="6661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90857</xdr:rowOff>
    </xdr:from>
    <xdr:to>
      <xdr:col>85</xdr:col>
      <xdr:colOff>177800</xdr:colOff>
      <xdr:row>38</xdr:row>
      <xdr:rowOff>21006</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6268700" y="643450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113734</xdr:rowOff>
    </xdr:from>
    <xdr:ext cx="534377" cy="259045"/>
    <xdr:sp macro="" textlink="">
      <xdr:nvSpPr>
        <xdr:cNvPr id="545" name="災害復旧事業費該当値テキスト">
          <a:extLst>
            <a:ext uri="{FF2B5EF4-FFF2-40B4-BE49-F238E27FC236}">
              <a16:creationId xmlns:a16="http://schemas.microsoft.com/office/drawing/2014/main" id="{00000000-0008-0000-0600-000021020000}"/>
            </a:ext>
          </a:extLst>
        </xdr:cNvPr>
        <xdr:cNvSpPr txBox="1"/>
      </xdr:nvSpPr>
      <xdr:spPr>
        <a:xfrm>
          <a:off x="16370300" y="6285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41214</xdr:rowOff>
    </xdr:from>
    <xdr:to>
      <xdr:col>81</xdr:col>
      <xdr:colOff>101600</xdr:colOff>
      <xdr:row>38</xdr:row>
      <xdr:rowOff>142814</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5430500" y="655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159341</xdr:rowOff>
    </xdr:from>
    <xdr:ext cx="469744"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5246428" y="6331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34658</xdr:rowOff>
    </xdr:from>
    <xdr:to>
      <xdr:col>76</xdr:col>
      <xdr:colOff>165100</xdr:colOff>
      <xdr:row>38</xdr:row>
      <xdr:rowOff>136258</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4541500" y="6549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152785</xdr:rowOff>
    </xdr:from>
    <xdr:ext cx="469744"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4357428" y="6324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1721</xdr:rowOff>
    </xdr:from>
    <xdr:to>
      <xdr:col>72</xdr:col>
      <xdr:colOff>38100</xdr:colOff>
      <xdr:row>38</xdr:row>
      <xdr:rowOff>103321</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3652500" y="6516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119848</xdr:rowOff>
    </xdr:from>
    <xdr:ext cx="469744"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3468428" y="6292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98666</xdr:rowOff>
    </xdr:from>
    <xdr:to>
      <xdr:col>67</xdr:col>
      <xdr:colOff>101600</xdr:colOff>
      <xdr:row>38</xdr:row>
      <xdr:rowOff>28815</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2763500" y="64423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45343</xdr:rowOff>
    </xdr:from>
    <xdr:ext cx="534377"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547111" y="6217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a:extLst>
            <a:ext uri="{FF2B5EF4-FFF2-40B4-BE49-F238E27FC236}">
              <a16:creationId xmlns:a16="http://schemas.microsoft.com/office/drawing/2014/main" id="{00000000-0008-0000-06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a:extLst>
            <a:ext uri="{FF2B5EF4-FFF2-40B4-BE49-F238E27FC236}">
              <a16:creationId xmlns:a16="http://schemas.microsoft.com/office/drawing/2014/main" id="{00000000-0008-0000-0600-00003A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a:extLst>
            <a:ext uri="{FF2B5EF4-FFF2-40B4-BE49-F238E27FC236}">
              <a16:creationId xmlns:a16="http://schemas.microsoft.com/office/drawing/2014/main" id="{00000000-0008-0000-0600-00003C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a:extLst>
            <a:ext uri="{FF2B5EF4-FFF2-40B4-BE49-F238E27FC236}">
              <a16:creationId xmlns:a16="http://schemas.microsoft.com/office/drawing/2014/main" id="{00000000-0008-0000-0600-00003F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a:extLst>
            <a:ext uri="{FF2B5EF4-FFF2-40B4-BE49-F238E27FC236}">
              <a16:creationId xmlns:a16="http://schemas.microsoft.com/office/drawing/2014/main" id="{00000000-0008-0000-0600-000052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a:extLst>
            <a:ext uri="{FF2B5EF4-FFF2-40B4-BE49-F238E27FC236}">
              <a16:creationId xmlns:a16="http://schemas.microsoft.com/office/drawing/2014/main" id="{00000000-0008-0000-06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52794</xdr:rowOff>
    </xdr:from>
    <xdr:to>
      <xdr:col>85</xdr:col>
      <xdr:colOff>126364</xdr:colOff>
      <xdr:row>78</xdr:row>
      <xdr:rowOff>2515</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6317595" y="12054294"/>
          <a:ext cx="1269" cy="1321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6342</xdr:rowOff>
    </xdr:from>
    <xdr:ext cx="534377" cy="259045"/>
    <xdr:sp macro="" textlink="">
      <xdr:nvSpPr>
        <xdr:cNvPr id="627" name="公債費最小値テキスト">
          <a:extLst>
            <a:ext uri="{FF2B5EF4-FFF2-40B4-BE49-F238E27FC236}">
              <a16:creationId xmlns:a16="http://schemas.microsoft.com/office/drawing/2014/main" id="{00000000-0008-0000-0600-000073020000}"/>
            </a:ext>
          </a:extLst>
        </xdr:cNvPr>
        <xdr:cNvSpPr txBox="1"/>
      </xdr:nvSpPr>
      <xdr:spPr>
        <a:xfrm>
          <a:off x="16370300" y="1337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2515</xdr:rowOff>
    </xdr:from>
    <xdr:to>
      <xdr:col>86</xdr:col>
      <xdr:colOff>25400</xdr:colOff>
      <xdr:row>78</xdr:row>
      <xdr:rowOff>2515</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3375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170921</xdr:rowOff>
    </xdr:from>
    <xdr:ext cx="599010" cy="259045"/>
    <xdr:sp macro="" textlink="">
      <xdr:nvSpPr>
        <xdr:cNvPr id="629" name="公債費最大値テキスト">
          <a:extLst>
            <a:ext uri="{FF2B5EF4-FFF2-40B4-BE49-F238E27FC236}">
              <a16:creationId xmlns:a16="http://schemas.microsoft.com/office/drawing/2014/main" id="{00000000-0008-0000-0600-000075020000}"/>
            </a:ext>
          </a:extLst>
        </xdr:cNvPr>
        <xdr:cNvSpPr txBox="1"/>
      </xdr:nvSpPr>
      <xdr:spPr>
        <a:xfrm>
          <a:off x="16370300" y="11829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52794</xdr:rowOff>
    </xdr:from>
    <xdr:to>
      <xdr:col>86</xdr:col>
      <xdr:colOff>25400</xdr:colOff>
      <xdr:row>70</xdr:row>
      <xdr:rowOff>52794</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2054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103683</xdr:rowOff>
    </xdr:from>
    <xdr:to>
      <xdr:col>85</xdr:col>
      <xdr:colOff>127000</xdr:colOff>
      <xdr:row>73</xdr:row>
      <xdr:rowOff>147713</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5481300" y="12619533"/>
          <a:ext cx="838200" cy="44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140771</xdr:rowOff>
    </xdr:from>
    <xdr:ext cx="534377" cy="259045"/>
    <xdr:sp macro="" textlink="">
      <xdr:nvSpPr>
        <xdr:cNvPr id="632" name="公債費平均値テキスト">
          <a:extLst>
            <a:ext uri="{FF2B5EF4-FFF2-40B4-BE49-F238E27FC236}">
              <a16:creationId xmlns:a16="http://schemas.microsoft.com/office/drawing/2014/main" id="{00000000-0008-0000-0600-000078020000}"/>
            </a:ext>
          </a:extLst>
        </xdr:cNvPr>
        <xdr:cNvSpPr txBox="1"/>
      </xdr:nvSpPr>
      <xdr:spPr>
        <a:xfrm>
          <a:off x="16370300" y="12828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162344</xdr:rowOff>
    </xdr:from>
    <xdr:to>
      <xdr:col>85</xdr:col>
      <xdr:colOff>177800</xdr:colOff>
      <xdr:row>75</xdr:row>
      <xdr:rowOff>92494</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6268700" y="128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147713</xdr:rowOff>
    </xdr:from>
    <xdr:to>
      <xdr:col>81</xdr:col>
      <xdr:colOff>50800</xdr:colOff>
      <xdr:row>73</xdr:row>
      <xdr:rowOff>156476</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4592300" y="12663563"/>
          <a:ext cx="8890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149860</xdr:rowOff>
    </xdr:from>
    <xdr:to>
      <xdr:col>81</xdr:col>
      <xdr:colOff>101600</xdr:colOff>
      <xdr:row>75</xdr:row>
      <xdr:rowOff>80010</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54305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71137</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14111" y="1292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156476</xdr:rowOff>
    </xdr:from>
    <xdr:to>
      <xdr:col>76</xdr:col>
      <xdr:colOff>114300</xdr:colOff>
      <xdr:row>73</xdr:row>
      <xdr:rowOff>159093</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3703300" y="12672326"/>
          <a:ext cx="889000" cy="2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147434</xdr:rowOff>
    </xdr:from>
    <xdr:to>
      <xdr:col>76</xdr:col>
      <xdr:colOff>165100</xdr:colOff>
      <xdr:row>75</xdr:row>
      <xdr:rowOff>77584</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45415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68711</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2927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147917</xdr:rowOff>
    </xdr:from>
    <xdr:to>
      <xdr:col>71</xdr:col>
      <xdr:colOff>177800</xdr:colOff>
      <xdr:row>73</xdr:row>
      <xdr:rowOff>159093</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a:off x="12814300" y="12663767"/>
          <a:ext cx="889000" cy="11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14377</xdr:rowOff>
    </xdr:from>
    <xdr:to>
      <xdr:col>72</xdr:col>
      <xdr:colOff>38100</xdr:colOff>
      <xdr:row>75</xdr:row>
      <xdr:rowOff>115977</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36525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107104</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296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108115</xdr:rowOff>
    </xdr:from>
    <xdr:to>
      <xdr:col>67</xdr:col>
      <xdr:colOff>101600</xdr:colOff>
      <xdr:row>76</xdr:row>
      <xdr:rowOff>38264</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2763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29391</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305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52883</xdr:rowOff>
    </xdr:from>
    <xdr:to>
      <xdr:col>85</xdr:col>
      <xdr:colOff>177800</xdr:colOff>
      <xdr:row>73</xdr:row>
      <xdr:rowOff>154483</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6268700" y="12568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75760</xdr:rowOff>
    </xdr:from>
    <xdr:ext cx="534377" cy="259045"/>
    <xdr:sp macro="" textlink="">
      <xdr:nvSpPr>
        <xdr:cNvPr id="651" name="公債費該当値テキスト">
          <a:extLst>
            <a:ext uri="{FF2B5EF4-FFF2-40B4-BE49-F238E27FC236}">
              <a16:creationId xmlns:a16="http://schemas.microsoft.com/office/drawing/2014/main" id="{00000000-0008-0000-0600-00008B020000}"/>
            </a:ext>
          </a:extLst>
        </xdr:cNvPr>
        <xdr:cNvSpPr txBox="1"/>
      </xdr:nvSpPr>
      <xdr:spPr>
        <a:xfrm>
          <a:off x="16370300" y="12420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96913</xdr:rowOff>
    </xdr:from>
    <xdr:to>
      <xdr:col>81</xdr:col>
      <xdr:colOff>101600</xdr:colOff>
      <xdr:row>74</xdr:row>
      <xdr:rowOff>27063</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5430500" y="1261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43590</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5214111" y="1238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105676</xdr:rowOff>
    </xdr:from>
    <xdr:to>
      <xdr:col>76</xdr:col>
      <xdr:colOff>165100</xdr:colOff>
      <xdr:row>74</xdr:row>
      <xdr:rowOff>35826</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4541500" y="12621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52353</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4325111" y="12396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108293</xdr:rowOff>
    </xdr:from>
    <xdr:to>
      <xdr:col>72</xdr:col>
      <xdr:colOff>38100</xdr:colOff>
      <xdr:row>74</xdr:row>
      <xdr:rowOff>38443</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3652500" y="12624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54970</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436111" y="1239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97117</xdr:rowOff>
    </xdr:from>
    <xdr:to>
      <xdr:col>67</xdr:col>
      <xdr:colOff>101600</xdr:colOff>
      <xdr:row>74</xdr:row>
      <xdr:rowOff>27267</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2763500" y="12612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43794</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547111" y="12388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a:extLst>
            <a:ext uri="{FF2B5EF4-FFF2-40B4-BE49-F238E27FC236}">
              <a16:creationId xmlns:a16="http://schemas.microsoft.com/office/drawing/2014/main" id="{00000000-0008-0000-06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100450</xdr:rowOff>
    </xdr:from>
    <xdr:to>
      <xdr:col>85</xdr:col>
      <xdr:colOff>126364</xdr:colOff>
      <xdr:row>98</xdr:row>
      <xdr:rowOff>135243</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6317595" y="15530950"/>
          <a:ext cx="1269" cy="1406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139070</xdr:rowOff>
    </xdr:from>
    <xdr:ext cx="378565" cy="259045"/>
    <xdr:sp macro="" textlink="">
      <xdr:nvSpPr>
        <xdr:cNvPr id="682" name="積立金最小値テキスト">
          <a:extLst>
            <a:ext uri="{FF2B5EF4-FFF2-40B4-BE49-F238E27FC236}">
              <a16:creationId xmlns:a16="http://schemas.microsoft.com/office/drawing/2014/main" id="{00000000-0008-0000-0600-0000AA020000}"/>
            </a:ext>
          </a:extLst>
        </xdr:cNvPr>
        <xdr:cNvSpPr txBox="1"/>
      </xdr:nvSpPr>
      <xdr:spPr>
        <a:xfrm>
          <a:off x="16370300" y="169411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135243</xdr:rowOff>
    </xdr:from>
    <xdr:to>
      <xdr:col>86</xdr:col>
      <xdr:colOff>25400</xdr:colOff>
      <xdr:row>98</xdr:row>
      <xdr:rowOff>135243</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6937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47127</xdr:rowOff>
    </xdr:from>
    <xdr:ext cx="534377" cy="259045"/>
    <xdr:sp macro="" textlink="">
      <xdr:nvSpPr>
        <xdr:cNvPr id="684" name="積立金最大値テキスト">
          <a:extLst>
            <a:ext uri="{FF2B5EF4-FFF2-40B4-BE49-F238E27FC236}">
              <a16:creationId xmlns:a16="http://schemas.microsoft.com/office/drawing/2014/main" id="{00000000-0008-0000-0600-0000AC020000}"/>
            </a:ext>
          </a:extLst>
        </xdr:cNvPr>
        <xdr:cNvSpPr txBox="1"/>
      </xdr:nvSpPr>
      <xdr:spPr>
        <a:xfrm>
          <a:off x="16370300" y="1530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100450</xdr:rowOff>
    </xdr:from>
    <xdr:to>
      <xdr:col>86</xdr:col>
      <xdr:colOff>25400</xdr:colOff>
      <xdr:row>90</xdr:row>
      <xdr:rowOff>100450</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6230600" y="15530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145004</xdr:rowOff>
    </xdr:from>
    <xdr:to>
      <xdr:col>85</xdr:col>
      <xdr:colOff>127000</xdr:colOff>
      <xdr:row>98</xdr:row>
      <xdr:rowOff>119354</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5481300" y="16604204"/>
          <a:ext cx="838200" cy="317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115000</xdr:rowOff>
    </xdr:from>
    <xdr:ext cx="534377" cy="259045"/>
    <xdr:sp macro="" textlink="">
      <xdr:nvSpPr>
        <xdr:cNvPr id="687" name="積立金平均値テキスト">
          <a:extLst>
            <a:ext uri="{FF2B5EF4-FFF2-40B4-BE49-F238E27FC236}">
              <a16:creationId xmlns:a16="http://schemas.microsoft.com/office/drawing/2014/main" id="{00000000-0008-0000-0600-0000AF020000}"/>
            </a:ext>
          </a:extLst>
        </xdr:cNvPr>
        <xdr:cNvSpPr txBox="1"/>
      </xdr:nvSpPr>
      <xdr:spPr>
        <a:xfrm>
          <a:off x="16370300" y="164027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92123</xdr:rowOff>
    </xdr:from>
    <xdr:to>
      <xdr:col>85</xdr:col>
      <xdr:colOff>177800</xdr:colOff>
      <xdr:row>97</xdr:row>
      <xdr:rowOff>22273</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6268700" y="1655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131150</xdr:rowOff>
    </xdr:from>
    <xdr:to>
      <xdr:col>81</xdr:col>
      <xdr:colOff>50800</xdr:colOff>
      <xdr:row>96</xdr:row>
      <xdr:rowOff>145004</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4592300" y="16590350"/>
          <a:ext cx="889000" cy="13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56485</xdr:rowOff>
    </xdr:from>
    <xdr:to>
      <xdr:col>81</xdr:col>
      <xdr:colOff>101600</xdr:colOff>
      <xdr:row>96</xdr:row>
      <xdr:rowOff>158085</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5430500" y="165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3162</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14111" y="1629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50112</xdr:rowOff>
    </xdr:from>
    <xdr:to>
      <xdr:col>76</xdr:col>
      <xdr:colOff>114300</xdr:colOff>
      <xdr:row>96</xdr:row>
      <xdr:rowOff>131150</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3703300" y="16337862"/>
          <a:ext cx="889000" cy="252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82224</xdr:rowOff>
    </xdr:from>
    <xdr:to>
      <xdr:col>76</xdr:col>
      <xdr:colOff>165100</xdr:colOff>
      <xdr:row>97</xdr:row>
      <xdr:rowOff>12374</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4541500" y="1654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3501</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325111" y="16634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45608</xdr:rowOff>
    </xdr:from>
    <xdr:to>
      <xdr:col>71</xdr:col>
      <xdr:colOff>177800</xdr:colOff>
      <xdr:row>95</xdr:row>
      <xdr:rowOff>50112</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a:off x="12814300" y="15990458"/>
          <a:ext cx="889000" cy="347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88991</xdr:rowOff>
    </xdr:from>
    <xdr:to>
      <xdr:col>72</xdr:col>
      <xdr:colOff>38100</xdr:colOff>
      <xdr:row>96</xdr:row>
      <xdr:rowOff>19141</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3652500" y="1637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10268</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436111" y="16469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36802</xdr:rowOff>
    </xdr:from>
    <xdr:to>
      <xdr:col>67</xdr:col>
      <xdr:colOff>101600</xdr:colOff>
      <xdr:row>96</xdr:row>
      <xdr:rowOff>138402</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2763500" y="1649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129529</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547111" y="16588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68554</xdr:rowOff>
    </xdr:from>
    <xdr:to>
      <xdr:col>85</xdr:col>
      <xdr:colOff>177800</xdr:colOff>
      <xdr:row>98</xdr:row>
      <xdr:rowOff>170154</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6268700" y="1687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154931</xdr:rowOff>
    </xdr:from>
    <xdr:ext cx="378565" cy="259045"/>
    <xdr:sp macro="" textlink="">
      <xdr:nvSpPr>
        <xdr:cNvPr id="706" name="積立金該当値テキスト">
          <a:extLst>
            <a:ext uri="{FF2B5EF4-FFF2-40B4-BE49-F238E27FC236}">
              <a16:creationId xmlns:a16="http://schemas.microsoft.com/office/drawing/2014/main" id="{00000000-0008-0000-0600-0000C2020000}"/>
            </a:ext>
          </a:extLst>
        </xdr:cNvPr>
        <xdr:cNvSpPr txBox="1"/>
      </xdr:nvSpPr>
      <xdr:spPr>
        <a:xfrm>
          <a:off x="16370300" y="16785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94204</xdr:rowOff>
    </xdr:from>
    <xdr:to>
      <xdr:col>81</xdr:col>
      <xdr:colOff>101600</xdr:colOff>
      <xdr:row>97</xdr:row>
      <xdr:rowOff>24354</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5430500" y="16553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15481</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5214111" y="1664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80350</xdr:rowOff>
    </xdr:from>
    <xdr:to>
      <xdr:col>76</xdr:col>
      <xdr:colOff>165100</xdr:colOff>
      <xdr:row>97</xdr:row>
      <xdr:rowOff>10500</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4541500" y="1653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27027</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4325111" y="16314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170762</xdr:rowOff>
    </xdr:from>
    <xdr:to>
      <xdr:col>72</xdr:col>
      <xdr:colOff>38100</xdr:colOff>
      <xdr:row>95</xdr:row>
      <xdr:rowOff>100912</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3652500" y="1628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117439</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3436111" y="16062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166258</xdr:rowOff>
    </xdr:from>
    <xdr:to>
      <xdr:col>67</xdr:col>
      <xdr:colOff>101600</xdr:colOff>
      <xdr:row>93</xdr:row>
      <xdr:rowOff>96408</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2763500" y="1593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112935</xdr:rowOff>
    </xdr:from>
    <xdr:ext cx="534377"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2547111" y="1571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a:extLst>
            <a:ext uri="{FF2B5EF4-FFF2-40B4-BE49-F238E27FC236}">
              <a16:creationId xmlns:a16="http://schemas.microsoft.com/office/drawing/2014/main" id="{00000000-0008-0000-06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41148</xdr:rowOff>
    </xdr:from>
    <xdr:to>
      <xdr:col>116</xdr:col>
      <xdr:colOff>62864</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2159595" y="5184648"/>
          <a:ext cx="1269" cy="1546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9" name="投資及び出資金最小値テキスト">
          <a:extLst>
            <a:ext uri="{FF2B5EF4-FFF2-40B4-BE49-F238E27FC236}">
              <a16:creationId xmlns:a16="http://schemas.microsoft.com/office/drawing/2014/main" id="{00000000-0008-0000-0600-0000E3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159275</xdr:rowOff>
    </xdr:from>
    <xdr:ext cx="534377" cy="259045"/>
    <xdr:sp macro="" textlink="">
      <xdr:nvSpPr>
        <xdr:cNvPr id="741" name="投資及び出資金最大値テキスト">
          <a:extLst>
            <a:ext uri="{FF2B5EF4-FFF2-40B4-BE49-F238E27FC236}">
              <a16:creationId xmlns:a16="http://schemas.microsoft.com/office/drawing/2014/main" id="{00000000-0008-0000-0600-0000E5020000}"/>
            </a:ext>
          </a:extLst>
        </xdr:cNvPr>
        <xdr:cNvSpPr txBox="1"/>
      </xdr:nvSpPr>
      <xdr:spPr>
        <a:xfrm>
          <a:off x="22212300" y="4959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41148</xdr:rowOff>
    </xdr:from>
    <xdr:to>
      <xdr:col>116</xdr:col>
      <xdr:colOff>152400</xdr:colOff>
      <xdr:row>30</xdr:row>
      <xdr:rowOff>41148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5184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97934</xdr:rowOff>
    </xdr:from>
    <xdr:ext cx="469744" cy="259045"/>
    <xdr:sp macro="" textlink="">
      <xdr:nvSpPr>
        <xdr:cNvPr id="744" name="投資及び出資金平均値テキスト">
          <a:extLst>
            <a:ext uri="{FF2B5EF4-FFF2-40B4-BE49-F238E27FC236}">
              <a16:creationId xmlns:a16="http://schemas.microsoft.com/office/drawing/2014/main" id="{00000000-0008-0000-0600-0000E8020000}"/>
            </a:ext>
          </a:extLst>
        </xdr:cNvPr>
        <xdr:cNvSpPr txBox="1"/>
      </xdr:nvSpPr>
      <xdr:spPr>
        <a:xfrm>
          <a:off x="22212300" y="62701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75057</xdr:rowOff>
    </xdr:from>
    <xdr:to>
      <xdr:col>116</xdr:col>
      <xdr:colOff>114300</xdr:colOff>
      <xdr:row>38</xdr:row>
      <xdr:rowOff>5207</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2110700" y="6418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107315</xdr:rowOff>
    </xdr:from>
    <xdr:to>
      <xdr:col>112</xdr:col>
      <xdr:colOff>38100</xdr:colOff>
      <xdr:row>38</xdr:row>
      <xdr:rowOff>37465</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1272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53992</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088428" y="6226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118110</xdr:rowOff>
    </xdr:from>
    <xdr:to>
      <xdr:col>107</xdr:col>
      <xdr:colOff>101600</xdr:colOff>
      <xdr:row>38</xdr:row>
      <xdr:rowOff>48260</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03835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64787</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199428" y="6236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103251</xdr:rowOff>
    </xdr:from>
    <xdr:to>
      <xdr:col>102</xdr:col>
      <xdr:colOff>165100</xdr:colOff>
      <xdr:row>38</xdr:row>
      <xdr:rowOff>33401</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9494500" y="644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49928</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10428" y="6222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6985</xdr:rowOff>
    </xdr:from>
    <xdr:to>
      <xdr:col>98</xdr:col>
      <xdr:colOff>38100</xdr:colOff>
      <xdr:row>38</xdr:row>
      <xdr:rowOff>108585</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86055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125112</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21428" y="6297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3" name="投資及び出資金該当値テキスト">
          <a:extLst>
            <a:ext uri="{FF2B5EF4-FFF2-40B4-BE49-F238E27FC236}">
              <a16:creationId xmlns:a16="http://schemas.microsoft.com/office/drawing/2014/main" id="{00000000-0008-0000-0600-0000FB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a:extLst>
            <a:ext uri="{FF2B5EF4-FFF2-40B4-BE49-F238E27FC236}">
              <a16:creationId xmlns:a16="http://schemas.microsoft.com/office/drawing/2014/main" id="{00000000-0008-0000-06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117069</xdr:rowOff>
    </xdr:from>
    <xdr:to>
      <xdr:col>116</xdr:col>
      <xdr:colOff>62864</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2159595" y="8689569"/>
          <a:ext cx="1269" cy="1470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a:extLst>
            <a:ext uri="{FF2B5EF4-FFF2-40B4-BE49-F238E27FC236}">
              <a16:creationId xmlns:a16="http://schemas.microsoft.com/office/drawing/2014/main" id="{00000000-0008-0000-0600-00001C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63746</xdr:rowOff>
    </xdr:from>
    <xdr:ext cx="534377" cy="259045"/>
    <xdr:sp macro="" textlink="">
      <xdr:nvSpPr>
        <xdr:cNvPr id="798" name="貸付金最大値テキスト">
          <a:extLst>
            <a:ext uri="{FF2B5EF4-FFF2-40B4-BE49-F238E27FC236}">
              <a16:creationId xmlns:a16="http://schemas.microsoft.com/office/drawing/2014/main" id="{00000000-0008-0000-0600-00001E030000}"/>
            </a:ext>
          </a:extLst>
        </xdr:cNvPr>
        <xdr:cNvSpPr txBox="1"/>
      </xdr:nvSpPr>
      <xdr:spPr>
        <a:xfrm>
          <a:off x="22212300" y="8464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117069</xdr:rowOff>
    </xdr:from>
    <xdr:to>
      <xdr:col>116</xdr:col>
      <xdr:colOff>152400</xdr:colOff>
      <xdr:row>50</xdr:row>
      <xdr:rowOff>117069</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8689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53</xdr:row>
      <xdr:rowOff>79540</xdr:rowOff>
    </xdr:from>
    <xdr:to>
      <xdr:col>116</xdr:col>
      <xdr:colOff>63500</xdr:colOff>
      <xdr:row>53</xdr:row>
      <xdr:rowOff>152121</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1323300" y="9166390"/>
          <a:ext cx="838200" cy="72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107370</xdr:rowOff>
    </xdr:from>
    <xdr:ext cx="469744" cy="259045"/>
    <xdr:sp macro="" textlink="">
      <xdr:nvSpPr>
        <xdr:cNvPr id="801" name="貸付金平均値テキスト">
          <a:extLst>
            <a:ext uri="{FF2B5EF4-FFF2-40B4-BE49-F238E27FC236}">
              <a16:creationId xmlns:a16="http://schemas.microsoft.com/office/drawing/2014/main" id="{00000000-0008-0000-0600-000021030000}"/>
            </a:ext>
          </a:extLst>
        </xdr:cNvPr>
        <xdr:cNvSpPr txBox="1"/>
      </xdr:nvSpPr>
      <xdr:spPr>
        <a:xfrm>
          <a:off x="22212300" y="98800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128943</xdr:rowOff>
    </xdr:from>
    <xdr:to>
      <xdr:col>116</xdr:col>
      <xdr:colOff>114300</xdr:colOff>
      <xdr:row>58</xdr:row>
      <xdr:rowOff>59093</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2110700" y="990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53</xdr:row>
      <xdr:rowOff>68567</xdr:rowOff>
    </xdr:from>
    <xdr:to>
      <xdr:col>111</xdr:col>
      <xdr:colOff>177800</xdr:colOff>
      <xdr:row>53</xdr:row>
      <xdr:rowOff>79540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0434300" y="9155417"/>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121018</xdr:rowOff>
    </xdr:from>
    <xdr:to>
      <xdr:col>112</xdr:col>
      <xdr:colOff>38100</xdr:colOff>
      <xdr:row>58</xdr:row>
      <xdr:rowOff>51168</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12725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42295</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088428" y="9986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52</xdr:row>
      <xdr:rowOff>110744</xdr:rowOff>
    </xdr:from>
    <xdr:to>
      <xdr:col>107</xdr:col>
      <xdr:colOff>50800</xdr:colOff>
      <xdr:row>53</xdr:row>
      <xdr:rowOff>68567</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19545300" y="9026144"/>
          <a:ext cx="889000" cy="129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108369</xdr:rowOff>
    </xdr:from>
    <xdr:to>
      <xdr:col>107</xdr:col>
      <xdr:colOff>101600</xdr:colOff>
      <xdr:row>58</xdr:row>
      <xdr:rowOff>38519</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03835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29646</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199428" y="9973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52</xdr:row>
      <xdr:rowOff>50584</xdr:rowOff>
    </xdr:from>
    <xdr:to>
      <xdr:col>102</xdr:col>
      <xdr:colOff>114300</xdr:colOff>
      <xdr:row>52</xdr:row>
      <xdr:rowOff>110744</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18656300" y="8965984"/>
          <a:ext cx="889000" cy="6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87490</xdr:rowOff>
    </xdr:from>
    <xdr:to>
      <xdr:col>102</xdr:col>
      <xdr:colOff>165100</xdr:colOff>
      <xdr:row>58</xdr:row>
      <xdr:rowOff>17640</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94945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8767</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10428" y="995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162090</xdr:rowOff>
    </xdr:from>
    <xdr:to>
      <xdr:col>98</xdr:col>
      <xdr:colOff>38100</xdr:colOff>
      <xdr:row>58</xdr:row>
      <xdr:rowOff>92240</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8605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83367</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428" y="1002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53</xdr:row>
      <xdr:rowOff>101321</xdr:rowOff>
    </xdr:from>
    <xdr:to>
      <xdr:col>116</xdr:col>
      <xdr:colOff>114300</xdr:colOff>
      <xdr:row>54</xdr:row>
      <xdr:rowOff>31471</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2110700" y="9188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52</xdr:row>
      <xdr:rowOff>124198</xdr:rowOff>
    </xdr:from>
    <xdr:ext cx="534377" cy="259045"/>
    <xdr:sp macro="" textlink="">
      <xdr:nvSpPr>
        <xdr:cNvPr id="820" name="貸付金該当値テキスト">
          <a:extLst>
            <a:ext uri="{FF2B5EF4-FFF2-40B4-BE49-F238E27FC236}">
              <a16:creationId xmlns:a16="http://schemas.microsoft.com/office/drawing/2014/main" id="{00000000-0008-0000-0600-000034030000}"/>
            </a:ext>
          </a:extLst>
        </xdr:cNvPr>
        <xdr:cNvSpPr txBox="1"/>
      </xdr:nvSpPr>
      <xdr:spPr>
        <a:xfrm>
          <a:off x="22212300" y="903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53</xdr:row>
      <xdr:rowOff>28740</xdr:rowOff>
    </xdr:from>
    <xdr:to>
      <xdr:col>112</xdr:col>
      <xdr:colOff>38100</xdr:colOff>
      <xdr:row>53</xdr:row>
      <xdr:rowOff>130340</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1272500" y="911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51</xdr:row>
      <xdr:rowOff>146867</xdr:rowOff>
    </xdr:from>
    <xdr:ext cx="534377"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056111" y="8890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53</xdr:row>
      <xdr:rowOff>17767</xdr:rowOff>
    </xdr:from>
    <xdr:to>
      <xdr:col>107</xdr:col>
      <xdr:colOff>101600</xdr:colOff>
      <xdr:row>53</xdr:row>
      <xdr:rowOff>119367</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0383500" y="910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51</xdr:row>
      <xdr:rowOff>135894</xdr:rowOff>
    </xdr:from>
    <xdr:ext cx="534377"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167111" y="8879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52</xdr:row>
      <xdr:rowOff>59944</xdr:rowOff>
    </xdr:from>
    <xdr:to>
      <xdr:col>102</xdr:col>
      <xdr:colOff>165100</xdr:colOff>
      <xdr:row>52</xdr:row>
      <xdr:rowOff>161544</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9494500" y="897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51</xdr:row>
      <xdr:rowOff>6621</xdr:rowOff>
    </xdr:from>
    <xdr:ext cx="534377"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9278111" y="8750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171234</xdr:rowOff>
    </xdr:from>
    <xdr:to>
      <xdr:col>98</xdr:col>
      <xdr:colOff>38100</xdr:colOff>
      <xdr:row>52</xdr:row>
      <xdr:rowOff>101384</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8605500" y="8915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50</xdr:row>
      <xdr:rowOff>117911</xdr:rowOff>
    </xdr:from>
    <xdr:ext cx="534377"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389111" y="8690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144063</xdr:rowOff>
    </xdr:from>
    <xdr:to>
      <xdr:col>116</xdr:col>
      <xdr:colOff>62864</xdr:colOff>
      <xdr:row>78</xdr:row>
      <xdr:rowOff>143033</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2159595" y="12145563"/>
          <a:ext cx="1269" cy="1370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146860</xdr:rowOff>
    </xdr:from>
    <xdr:ext cx="534377" cy="259045"/>
    <xdr:sp macro="" textlink="">
      <xdr:nvSpPr>
        <xdr:cNvPr id="854" name="繰出金最小値テキスト">
          <a:extLst>
            <a:ext uri="{FF2B5EF4-FFF2-40B4-BE49-F238E27FC236}">
              <a16:creationId xmlns:a16="http://schemas.microsoft.com/office/drawing/2014/main" id="{00000000-0008-0000-0600-000056030000}"/>
            </a:ext>
          </a:extLst>
        </xdr:cNvPr>
        <xdr:cNvSpPr txBox="1"/>
      </xdr:nvSpPr>
      <xdr:spPr>
        <a:xfrm>
          <a:off x="22212300" y="13519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143033</xdr:rowOff>
    </xdr:from>
    <xdr:to>
      <xdr:col>116</xdr:col>
      <xdr:colOff>152400</xdr:colOff>
      <xdr:row>78</xdr:row>
      <xdr:rowOff>143033</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3516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90740</xdr:rowOff>
    </xdr:from>
    <xdr:ext cx="534377" cy="259045"/>
    <xdr:sp macro="" textlink="">
      <xdr:nvSpPr>
        <xdr:cNvPr id="856" name="繰出金最大値テキスト">
          <a:extLst>
            <a:ext uri="{FF2B5EF4-FFF2-40B4-BE49-F238E27FC236}">
              <a16:creationId xmlns:a16="http://schemas.microsoft.com/office/drawing/2014/main" id="{00000000-0008-0000-0600-000058030000}"/>
            </a:ext>
          </a:extLst>
        </xdr:cNvPr>
        <xdr:cNvSpPr txBox="1"/>
      </xdr:nvSpPr>
      <xdr:spPr>
        <a:xfrm>
          <a:off x="22212300" y="11920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144063</xdr:rowOff>
    </xdr:from>
    <xdr:to>
      <xdr:col>116</xdr:col>
      <xdr:colOff>152400</xdr:colOff>
      <xdr:row>70</xdr:row>
      <xdr:rowOff>144063</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2145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50260</xdr:rowOff>
    </xdr:from>
    <xdr:to>
      <xdr:col>116</xdr:col>
      <xdr:colOff>63500</xdr:colOff>
      <xdr:row>75</xdr:row>
      <xdr:rowOff>136004</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1323300" y="12909010"/>
          <a:ext cx="838200" cy="85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111409</xdr:rowOff>
    </xdr:from>
    <xdr:ext cx="534377" cy="259045"/>
    <xdr:sp macro="" textlink="">
      <xdr:nvSpPr>
        <xdr:cNvPr id="859" name="繰出金平均値テキスト">
          <a:extLst>
            <a:ext uri="{FF2B5EF4-FFF2-40B4-BE49-F238E27FC236}">
              <a16:creationId xmlns:a16="http://schemas.microsoft.com/office/drawing/2014/main" id="{00000000-0008-0000-0600-00005B030000}"/>
            </a:ext>
          </a:extLst>
        </xdr:cNvPr>
        <xdr:cNvSpPr txBox="1"/>
      </xdr:nvSpPr>
      <xdr:spPr>
        <a:xfrm>
          <a:off x="22212300" y="12970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132982</xdr:rowOff>
    </xdr:from>
    <xdr:to>
      <xdr:col>116</xdr:col>
      <xdr:colOff>114300</xdr:colOff>
      <xdr:row>76</xdr:row>
      <xdr:rowOff>63131</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2110700" y="129917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32906</xdr:rowOff>
    </xdr:from>
    <xdr:to>
      <xdr:col>111</xdr:col>
      <xdr:colOff>177800</xdr:colOff>
      <xdr:row>75</xdr:row>
      <xdr:rowOff>50260</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20434300" y="12891656"/>
          <a:ext cx="889000" cy="17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105169</xdr:rowOff>
    </xdr:from>
    <xdr:to>
      <xdr:col>112</xdr:col>
      <xdr:colOff>38100</xdr:colOff>
      <xdr:row>76</xdr:row>
      <xdr:rowOff>35319</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1272500" y="129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26446</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56111" y="13056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32906</xdr:rowOff>
    </xdr:from>
    <xdr:to>
      <xdr:col>107</xdr:col>
      <xdr:colOff>50800</xdr:colOff>
      <xdr:row>75</xdr:row>
      <xdr:rowOff>61538</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19545300" y="12891656"/>
          <a:ext cx="889000" cy="28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94729</xdr:rowOff>
    </xdr:from>
    <xdr:to>
      <xdr:col>107</xdr:col>
      <xdr:colOff>101600</xdr:colOff>
      <xdr:row>76</xdr:row>
      <xdr:rowOff>24879</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03835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16006</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67111" y="13046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61538</xdr:rowOff>
    </xdr:from>
    <xdr:to>
      <xdr:col>102</xdr:col>
      <xdr:colOff>114300</xdr:colOff>
      <xdr:row>75</xdr:row>
      <xdr:rowOff>131375</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8656300" y="12920288"/>
          <a:ext cx="889000" cy="69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78289</xdr:rowOff>
    </xdr:from>
    <xdr:to>
      <xdr:col>102</xdr:col>
      <xdr:colOff>165100</xdr:colOff>
      <xdr:row>76</xdr:row>
      <xdr:rowOff>8440</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94945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171017</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78111" y="1302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75088</xdr:rowOff>
    </xdr:from>
    <xdr:to>
      <xdr:col>98</xdr:col>
      <xdr:colOff>38100</xdr:colOff>
      <xdr:row>77</xdr:row>
      <xdr:rowOff>5238</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8605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167815</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89111" y="1319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85204</xdr:rowOff>
    </xdr:from>
    <xdr:to>
      <xdr:col>116</xdr:col>
      <xdr:colOff>114300</xdr:colOff>
      <xdr:row>76</xdr:row>
      <xdr:rowOff>15354</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2110700" y="1294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108081</xdr:rowOff>
    </xdr:from>
    <xdr:ext cx="534377" cy="259045"/>
    <xdr:sp macro="" textlink="">
      <xdr:nvSpPr>
        <xdr:cNvPr id="878" name="繰出金該当値テキスト">
          <a:extLst>
            <a:ext uri="{FF2B5EF4-FFF2-40B4-BE49-F238E27FC236}">
              <a16:creationId xmlns:a16="http://schemas.microsoft.com/office/drawing/2014/main" id="{00000000-0008-0000-0600-00006E030000}"/>
            </a:ext>
          </a:extLst>
        </xdr:cNvPr>
        <xdr:cNvSpPr txBox="1"/>
      </xdr:nvSpPr>
      <xdr:spPr>
        <a:xfrm>
          <a:off x="22212300" y="1279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170910</xdr:rowOff>
    </xdr:from>
    <xdr:to>
      <xdr:col>112</xdr:col>
      <xdr:colOff>38100</xdr:colOff>
      <xdr:row>75</xdr:row>
      <xdr:rowOff>101060</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1272500" y="1285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117587</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056111" y="12633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153556</xdr:rowOff>
    </xdr:from>
    <xdr:to>
      <xdr:col>107</xdr:col>
      <xdr:colOff>101600</xdr:colOff>
      <xdr:row>75</xdr:row>
      <xdr:rowOff>83706</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0383500" y="1284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100233</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167111" y="1261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10738</xdr:rowOff>
    </xdr:from>
    <xdr:to>
      <xdr:col>102</xdr:col>
      <xdr:colOff>165100</xdr:colOff>
      <xdr:row>75</xdr:row>
      <xdr:rowOff>112338</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9494500" y="12869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128865</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278111" y="12644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80575</xdr:rowOff>
    </xdr:from>
    <xdr:to>
      <xdr:col>98</xdr:col>
      <xdr:colOff>38100</xdr:colOff>
      <xdr:row>76</xdr:row>
      <xdr:rowOff>10725</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8605500" y="1293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27252</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389111" y="12714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a:extLst>
            <a:ext uri="{FF2B5EF4-FFF2-40B4-BE49-F238E27FC236}">
              <a16:creationId xmlns:a16="http://schemas.microsoft.com/office/drawing/2014/main" id="{00000000-0008-0000-0600-00008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a:extLst>
            <a:ext uri="{FF2B5EF4-FFF2-40B4-BE49-F238E27FC236}">
              <a16:creationId xmlns:a16="http://schemas.microsoft.com/office/drawing/2014/main" id="{00000000-0008-0000-0600-000087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a:extLst>
            <a:ext uri="{FF2B5EF4-FFF2-40B4-BE49-F238E27FC236}">
              <a16:creationId xmlns:a16="http://schemas.microsoft.com/office/drawing/2014/main" id="{00000000-0008-0000-0600-000089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a:extLst>
            <a:ext uri="{FF2B5EF4-FFF2-40B4-BE49-F238E27FC236}">
              <a16:creationId xmlns:a16="http://schemas.microsoft.com/office/drawing/2014/main" id="{00000000-0008-0000-0600-00008C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a:extLst>
            <a:ext uri="{FF2B5EF4-FFF2-40B4-BE49-F238E27FC236}">
              <a16:creationId xmlns:a16="http://schemas.microsoft.com/office/drawing/2014/main" id="{00000000-0008-0000-0600-00009F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人件費は、住民一人当たり</a:t>
          </a:r>
          <a:r>
            <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98,153</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円となっており、平成</a:t>
          </a:r>
          <a:r>
            <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23</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年度から平成</a:t>
          </a:r>
          <a:r>
            <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25</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年度までは</a:t>
          </a:r>
          <a:r>
            <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90,000</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円前後で推移していたが、平成</a:t>
          </a:r>
          <a:r>
            <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26</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年度以降は平成</a:t>
          </a:r>
          <a:r>
            <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25</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年度に実施した給与減額措置の終了や人勧に伴う期末手当等の増加に伴い増加となっている。類似団体平均と比較して高い水準にあるのは、和歌山県全域の約</a:t>
          </a:r>
          <a:r>
            <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22</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％、県内１位の広大な面積を有しており、旧町村単位に４つの行政局を配置していることなどから、人口当たりの職員数が多いことが主な要因である。</a:t>
          </a:r>
          <a:endParaRPr kumimoji="0"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普通建設事業費は、</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巨大地震で倒壊の恐れのある小学校の建替えや児童館の耐震改修事業のほか、津波避難困難地域への津波避難タワーの整備などにより増加</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している。</a:t>
          </a:r>
          <a:endParaRPr kumimoji="0"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災害復旧事業費は、</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相次ぐ台風の影響により、公共土木施設や農林水産施設に加え、公営住宅や体育施設、観光施設など、多くの公共施設が被災したため増加している。</a:t>
          </a:r>
          <a:endParaRPr kumimoji="0"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公債費</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は、</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臨時財政対策債償還額の増加や平成</a:t>
          </a:r>
          <a:r>
            <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26</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年度実施事業に係る合併特例債の元金償還開始に伴う償還額の増加などにより増加している</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endPar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繰出金は、水道事業の統合に伴い、簡易水道事業特別会計繰出金が皆減となったことなどにより減少している。</a:t>
          </a:r>
          <a:endParaRPr kumimoji="0"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和歌山県田辺市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74,250
73,990
1,026.91
44,492,458
43,015,817
1,207,087
23,476,030
49,031,924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108610</xdr:rowOff>
    </xdr:from>
    <xdr:to>
      <xdr:col>24</xdr:col>
      <xdr:colOff>62865</xdr:colOff>
      <xdr:row>37</xdr:row>
      <xdr:rowOff>115011</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252110"/>
          <a:ext cx="1270" cy="1206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118838</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62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115011</xdr:rowOff>
    </xdr:from>
    <xdr:to>
      <xdr:col>24</xdr:col>
      <xdr:colOff>152400</xdr:colOff>
      <xdr:row>37</xdr:row>
      <xdr:rowOff>115011</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58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55287</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027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108610</xdr:rowOff>
    </xdr:from>
    <xdr:to>
      <xdr:col>24</xdr:col>
      <xdr:colOff>152400</xdr:colOff>
      <xdr:row>30</xdr:row>
      <xdr:rowOff>108610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252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36830</xdr:rowOff>
    </xdr:from>
    <xdr:to>
      <xdr:col>24</xdr:col>
      <xdr:colOff>63500</xdr:colOff>
      <xdr:row>34</xdr:row>
      <xdr:rowOff>83922</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5866130"/>
          <a:ext cx="838200" cy="47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62298</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8915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83871</xdr:rowOff>
    </xdr:from>
    <xdr:to>
      <xdr:col>24</xdr:col>
      <xdr:colOff>114300</xdr:colOff>
      <xdr:row>35</xdr:row>
      <xdr:rowOff>14021</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591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83922</xdr:rowOff>
    </xdr:from>
    <xdr:to>
      <xdr:col>19</xdr:col>
      <xdr:colOff>177800</xdr:colOff>
      <xdr:row>34</xdr:row>
      <xdr:rowOff>130556</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5913222"/>
          <a:ext cx="889000" cy="46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71984</xdr:rowOff>
    </xdr:from>
    <xdr:to>
      <xdr:col>20</xdr:col>
      <xdr:colOff>38100</xdr:colOff>
      <xdr:row>35</xdr:row>
      <xdr:rowOff>2134</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164711</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99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25857</xdr:rowOff>
    </xdr:from>
    <xdr:to>
      <xdr:col>15</xdr:col>
      <xdr:colOff>50800</xdr:colOff>
      <xdr:row>34</xdr:row>
      <xdr:rowOff>130556</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855157"/>
          <a:ext cx="889000" cy="104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86157</xdr:rowOff>
    </xdr:from>
    <xdr:to>
      <xdr:col>15</xdr:col>
      <xdr:colOff>101600</xdr:colOff>
      <xdr:row>35</xdr:row>
      <xdr:rowOff>16307</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7434</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008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25857</xdr:rowOff>
    </xdr:from>
    <xdr:to>
      <xdr:col>10</xdr:col>
      <xdr:colOff>114300</xdr:colOff>
      <xdr:row>34</xdr:row>
      <xdr:rowOff>59690</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5855157"/>
          <a:ext cx="889000" cy="33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93015</xdr:rowOff>
    </xdr:from>
    <xdr:to>
      <xdr:col>10</xdr:col>
      <xdr:colOff>165100</xdr:colOff>
      <xdr:row>34</xdr:row>
      <xdr:rowOff>23165</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75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39692</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526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23520</xdr:rowOff>
    </xdr:from>
    <xdr:to>
      <xdr:col>6</xdr:col>
      <xdr:colOff>38100</xdr:colOff>
      <xdr:row>34</xdr:row>
      <xdr:rowOff>125120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116247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94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157480</xdr:rowOff>
    </xdr:from>
    <xdr:to>
      <xdr:col>24</xdr:col>
      <xdr:colOff>114300</xdr:colOff>
      <xdr:row>34</xdr:row>
      <xdr:rowOff>87630</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81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8907</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666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33122</xdr:rowOff>
    </xdr:from>
    <xdr:to>
      <xdr:col>20</xdr:col>
      <xdr:colOff>38100</xdr:colOff>
      <xdr:row>34</xdr:row>
      <xdr:rowOff>134722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862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151249</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637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79756</xdr:rowOff>
    </xdr:from>
    <xdr:to>
      <xdr:col>15</xdr:col>
      <xdr:colOff>101600</xdr:colOff>
      <xdr:row>35</xdr:row>
      <xdr:rowOff>9906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909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26433</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684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146507</xdr:rowOff>
    </xdr:from>
    <xdr:to>
      <xdr:col>10</xdr:col>
      <xdr:colOff>165100</xdr:colOff>
      <xdr:row>34</xdr:row>
      <xdr:rowOff>76657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80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67784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897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8890</xdr:rowOff>
    </xdr:from>
    <xdr:to>
      <xdr:col>6</xdr:col>
      <xdr:colOff>38100</xdr:colOff>
      <xdr:row>34</xdr:row>
      <xdr:rowOff>110490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83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127017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613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25509</xdr:rowOff>
    </xdr:from>
    <xdr:to>
      <xdr:col>24</xdr:col>
      <xdr:colOff>62865</xdr:colOff>
      <xdr:row>59</xdr:row>
      <xdr:rowOff>81363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769459"/>
          <a:ext cx="1270" cy="1427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85190</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200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81363</xdr:rowOff>
    </xdr:from>
    <xdr:to>
      <xdr:col>24</xdr:col>
      <xdr:colOff>152400</xdr:colOff>
      <xdr:row>59</xdr:row>
      <xdr:rowOff>81363</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19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143636</xdr:rowOff>
    </xdr:from>
    <xdr:ext cx="599010"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544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162,740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25509</xdr:rowOff>
    </xdr:from>
    <xdr:to>
      <xdr:col>24</xdr:col>
      <xdr:colOff>152400</xdr:colOff>
      <xdr:row>51</xdr:row>
      <xdr:rowOff>25509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76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95166</xdr:rowOff>
    </xdr:from>
    <xdr:to>
      <xdr:col>24</xdr:col>
      <xdr:colOff>63500</xdr:colOff>
      <xdr:row>58</xdr:row>
      <xdr:rowOff>45833</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3797300" y="9867816"/>
          <a:ext cx="838200" cy="122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21687</xdr:rowOff>
    </xdr:from>
    <xdr:ext cx="534377"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622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170260</xdr:rowOff>
    </xdr:from>
    <xdr:to>
      <xdr:col>24</xdr:col>
      <xdr:colOff>114300</xdr:colOff>
      <xdr:row>57</xdr:row>
      <xdr:rowOff>100410</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77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72785</xdr:rowOff>
    </xdr:from>
    <xdr:to>
      <xdr:col>19</xdr:col>
      <xdr:colOff>177800</xdr:colOff>
      <xdr:row>57</xdr:row>
      <xdr:rowOff>95166</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908300" y="9845435"/>
          <a:ext cx="889000" cy="22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168387</xdr:rowOff>
    </xdr:from>
    <xdr:to>
      <xdr:col>20</xdr:col>
      <xdr:colOff>38100</xdr:colOff>
      <xdr:row>57</xdr:row>
      <xdr:rowOff>98537</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769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115064</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530111" y="9544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72785</xdr:rowOff>
    </xdr:from>
    <xdr:to>
      <xdr:col>15</xdr:col>
      <xdr:colOff>50800</xdr:colOff>
      <xdr:row>57</xdr:row>
      <xdr:rowOff>79807</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9845435"/>
          <a:ext cx="889000" cy="7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154323</xdr:rowOff>
    </xdr:from>
    <xdr:to>
      <xdr:col>15</xdr:col>
      <xdr:colOff>101600</xdr:colOff>
      <xdr:row>57</xdr:row>
      <xdr:rowOff>84473</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755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101000</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41111" y="9530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20371</xdr:rowOff>
    </xdr:from>
    <xdr:to>
      <xdr:col>10</xdr:col>
      <xdr:colOff>114300</xdr:colOff>
      <xdr:row>57</xdr:row>
      <xdr:rowOff>79807</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1130300" y="9621571"/>
          <a:ext cx="889000" cy="23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96716</xdr:rowOff>
    </xdr:from>
    <xdr:to>
      <xdr:col>10</xdr:col>
      <xdr:colOff>165100</xdr:colOff>
      <xdr:row>57</xdr:row>
      <xdr:rowOff>26866</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69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43393</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2111" y="9473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67586</xdr:rowOff>
    </xdr:from>
    <xdr:to>
      <xdr:col>6</xdr:col>
      <xdr:colOff>38100</xdr:colOff>
      <xdr:row>57</xdr:row>
      <xdr:rowOff>169186</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840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160313</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993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166483</xdr:rowOff>
    </xdr:from>
    <xdr:to>
      <xdr:col>24</xdr:col>
      <xdr:colOff>114300</xdr:colOff>
      <xdr:row>58</xdr:row>
      <xdr:rowOff>96633</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939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144910</xdr:rowOff>
    </xdr:from>
    <xdr:ext cx="534377"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917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44366</xdr:rowOff>
    </xdr:from>
    <xdr:to>
      <xdr:col>20</xdr:col>
      <xdr:colOff>38100</xdr:colOff>
      <xdr:row>57</xdr:row>
      <xdr:rowOff>145966</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81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137093</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530111" y="9909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21985</xdr:rowOff>
    </xdr:from>
    <xdr:to>
      <xdr:col>15</xdr:col>
      <xdr:colOff>101600</xdr:colOff>
      <xdr:row>57</xdr:row>
      <xdr:rowOff>123585</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794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114712</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41111" y="9887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29007</xdr:rowOff>
    </xdr:from>
    <xdr:to>
      <xdr:col>10</xdr:col>
      <xdr:colOff>165100</xdr:colOff>
      <xdr:row>57</xdr:row>
      <xdr:rowOff>130607</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80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121734</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52111" y="9894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141021</xdr:rowOff>
    </xdr:from>
    <xdr:to>
      <xdr:col>6</xdr:col>
      <xdr:colOff>38100</xdr:colOff>
      <xdr:row>56</xdr:row>
      <xdr:rowOff>71171</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570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87698</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63111" y="9345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8586</xdr:rowOff>
    </xdr:from>
    <xdr:to>
      <xdr:col>24</xdr:col>
      <xdr:colOff>62865</xdr:colOff>
      <xdr:row>79</xdr:row>
      <xdr:rowOff>20689</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181536"/>
          <a:ext cx="1270" cy="1383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24516</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569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20689</xdr:rowOff>
    </xdr:from>
    <xdr:to>
      <xdr:col>24</xdr:col>
      <xdr:colOff>152400</xdr:colOff>
      <xdr:row>79</xdr:row>
      <xdr:rowOff>20689</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565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126713</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956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230,824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8586</xdr:rowOff>
    </xdr:from>
    <xdr:to>
      <xdr:col>24</xdr:col>
      <xdr:colOff>152400</xdr:colOff>
      <xdr:row>71</xdr:row>
      <xdr:rowOff>8586</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181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61493</xdr:rowOff>
    </xdr:from>
    <xdr:to>
      <xdr:col>24</xdr:col>
      <xdr:colOff>63500</xdr:colOff>
      <xdr:row>74</xdr:row>
      <xdr:rowOff>104813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2748793"/>
          <a:ext cx="838200" cy="43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89793</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9485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111366</xdr:rowOff>
    </xdr:from>
    <xdr:to>
      <xdr:col>24</xdr:col>
      <xdr:colOff>114300</xdr:colOff>
      <xdr:row>76</xdr:row>
      <xdr:rowOff>41517</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9701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104813</xdr:rowOff>
    </xdr:from>
    <xdr:to>
      <xdr:col>19</xdr:col>
      <xdr:colOff>177800</xdr:colOff>
      <xdr:row>74</xdr:row>
      <xdr:rowOff>151397</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2792113"/>
          <a:ext cx="889000" cy="46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110224</xdr:rowOff>
    </xdr:from>
    <xdr:to>
      <xdr:col>20</xdr:col>
      <xdr:colOff>38100</xdr:colOff>
      <xdr:row>76</xdr:row>
      <xdr:rowOff>40373</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296897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31500</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3061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151397</xdr:rowOff>
    </xdr:from>
    <xdr:to>
      <xdr:col>15</xdr:col>
      <xdr:colOff>50800</xdr:colOff>
      <xdr:row>75</xdr:row>
      <xdr:rowOff>124054</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2838697"/>
          <a:ext cx="889000" cy="144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154851</xdr:rowOff>
    </xdr:from>
    <xdr:to>
      <xdr:col>15</xdr:col>
      <xdr:colOff>101600</xdr:colOff>
      <xdr:row>76</xdr:row>
      <xdr:rowOff>85001</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76128</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106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124054</xdr:rowOff>
    </xdr:from>
    <xdr:to>
      <xdr:col>10</xdr:col>
      <xdr:colOff>114300</xdr:colOff>
      <xdr:row>76</xdr:row>
      <xdr:rowOff>1854</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2982804"/>
          <a:ext cx="889000" cy="49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69202</xdr:rowOff>
    </xdr:from>
    <xdr:to>
      <xdr:col>10</xdr:col>
      <xdr:colOff>165100</xdr:colOff>
      <xdr:row>75</xdr:row>
      <xdr:rowOff>170802</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29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15879</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2703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28930</xdr:rowOff>
    </xdr:from>
    <xdr:to>
      <xdr:col>6</xdr:col>
      <xdr:colOff>38100</xdr:colOff>
      <xdr:row>77</xdr:row>
      <xdr:rowOff>130530</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23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121657</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323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10693</xdr:rowOff>
    </xdr:from>
    <xdr:to>
      <xdr:col>24</xdr:col>
      <xdr:colOff>114300</xdr:colOff>
      <xdr:row>74</xdr:row>
      <xdr:rowOff>112293</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2697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33570</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549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54013</xdr:rowOff>
    </xdr:from>
    <xdr:to>
      <xdr:col>20</xdr:col>
      <xdr:colOff>38100</xdr:colOff>
      <xdr:row>74</xdr:row>
      <xdr:rowOff>155613</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2741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690</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2516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100597</xdr:rowOff>
    </xdr:from>
    <xdr:to>
      <xdr:col>15</xdr:col>
      <xdr:colOff>101600</xdr:colOff>
      <xdr:row>75</xdr:row>
      <xdr:rowOff>30747</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2787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47274</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2563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73254</xdr:rowOff>
    </xdr:from>
    <xdr:to>
      <xdr:col>10</xdr:col>
      <xdr:colOff>165100</xdr:colOff>
      <xdr:row>76</xdr:row>
      <xdr:rowOff>3404</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2932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165980</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024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122504</xdr:rowOff>
    </xdr:from>
    <xdr:to>
      <xdr:col>6</xdr:col>
      <xdr:colOff>38100</xdr:colOff>
      <xdr:row>76</xdr:row>
      <xdr:rowOff>52654</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2981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69181</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2756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78702</xdr:rowOff>
    </xdr:from>
    <xdr:to>
      <xdr:col>24</xdr:col>
      <xdr:colOff>62865</xdr:colOff>
      <xdr:row>99</xdr:row>
      <xdr:rowOff>60489</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509202"/>
          <a:ext cx="1270" cy="1524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64316</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7037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60489</xdr:rowOff>
    </xdr:from>
    <xdr:to>
      <xdr:col>24</xdr:col>
      <xdr:colOff>152400</xdr:colOff>
      <xdr:row>99</xdr:row>
      <xdr:rowOff>60489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703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25379</xdr:rowOff>
    </xdr:from>
    <xdr:ext cx="534377"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84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99,202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78702</xdr:rowOff>
    </xdr:from>
    <xdr:to>
      <xdr:col>24</xdr:col>
      <xdr:colOff>152400</xdr:colOff>
      <xdr:row>90</xdr:row>
      <xdr:rowOff>78702</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50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20104</xdr:rowOff>
    </xdr:from>
    <xdr:to>
      <xdr:col>24</xdr:col>
      <xdr:colOff>63500</xdr:colOff>
      <xdr:row>95</xdr:row>
      <xdr:rowOff>101676</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307854"/>
          <a:ext cx="838200" cy="81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89273</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548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110846</xdr:rowOff>
    </xdr:from>
    <xdr:to>
      <xdr:col>24</xdr:col>
      <xdr:colOff>114300</xdr:colOff>
      <xdr:row>97</xdr:row>
      <xdr:rowOff>40996</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570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17951</xdr:rowOff>
    </xdr:from>
    <xdr:to>
      <xdr:col>19</xdr:col>
      <xdr:colOff>177800</xdr:colOff>
      <xdr:row>95</xdr:row>
      <xdr:rowOff>101676</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6134251"/>
          <a:ext cx="889000" cy="255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143841</xdr:rowOff>
    </xdr:from>
    <xdr:to>
      <xdr:col>20</xdr:col>
      <xdr:colOff>38100</xdr:colOff>
      <xdr:row>97</xdr:row>
      <xdr:rowOff>73991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60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65118</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69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64985</xdr:rowOff>
    </xdr:from>
    <xdr:to>
      <xdr:col>15</xdr:col>
      <xdr:colOff>50800</xdr:colOff>
      <xdr:row>94</xdr:row>
      <xdr:rowOff>17951</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009835"/>
          <a:ext cx="889000" cy="124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143117</xdr:rowOff>
    </xdr:from>
    <xdr:to>
      <xdr:col>15</xdr:col>
      <xdr:colOff>101600</xdr:colOff>
      <xdr:row>97</xdr:row>
      <xdr:rowOff>73267</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60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64394</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69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64985</xdr:rowOff>
    </xdr:from>
    <xdr:to>
      <xdr:col>10</xdr:col>
      <xdr:colOff>114300</xdr:colOff>
      <xdr:row>95</xdr:row>
      <xdr:rowOff>91408</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009835"/>
          <a:ext cx="889000" cy="369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85700</xdr:rowOff>
    </xdr:from>
    <xdr:to>
      <xdr:col>10</xdr:col>
      <xdr:colOff>165100</xdr:colOff>
      <xdr:row>97</xdr:row>
      <xdr:rowOff>15850</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54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6977</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63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17405</xdr:rowOff>
    </xdr:from>
    <xdr:to>
      <xdr:col>6</xdr:col>
      <xdr:colOff>38100</xdr:colOff>
      <xdr:row>97</xdr:row>
      <xdr:rowOff>119005</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110132</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74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140754</xdr:rowOff>
    </xdr:from>
    <xdr:to>
      <xdr:col>24</xdr:col>
      <xdr:colOff>114300</xdr:colOff>
      <xdr:row>95</xdr:row>
      <xdr:rowOff>70904</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257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163631</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108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50876</xdr:rowOff>
    </xdr:from>
    <xdr:to>
      <xdr:col>20</xdr:col>
      <xdr:colOff>38100</xdr:colOff>
      <xdr:row>95</xdr:row>
      <xdr:rowOff>152476</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338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169003</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11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138601</xdr:rowOff>
    </xdr:from>
    <xdr:to>
      <xdr:col>15</xdr:col>
      <xdr:colOff>101600</xdr:colOff>
      <xdr:row>94</xdr:row>
      <xdr:rowOff>68751</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08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85278</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5858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14185</xdr:rowOff>
    </xdr:from>
    <xdr:to>
      <xdr:col>10</xdr:col>
      <xdr:colOff>165100</xdr:colOff>
      <xdr:row>93</xdr:row>
      <xdr:rowOff>115785</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595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91</xdr:row>
      <xdr:rowOff>132312</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5734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40608</xdr:rowOff>
    </xdr:from>
    <xdr:to>
      <xdr:col>6</xdr:col>
      <xdr:colOff>38100</xdr:colOff>
      <xdr:row>95</xdr:row>
      <xdr:rowOff>142208</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328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158735</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103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130937</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274437"/>
          <a:ext cx="1270" cy="1456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77614</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049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130937</xdr:rowOff>
    </xdr:from>
    <xdr:to>
      <xdr:col>55</xdr:col>
      <xdr:colOff>88900</xdr:colOff>
      <xdr:row>30</xdr:row>
      <xdr:rowOff>130937</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27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22352</xdr:rowOff>
    </xdr:from>
    <xdr:to>
      <xdr:col>55</xdr:col>
      <xdr:colOff>0</xdr:colOff>
      <xdr:row>39</xdr:row>
      <xdr:rowOff>22733</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708902"/>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99966</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2721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77089</xdr:rowOff>
    </xdr:from>
    <xdr:to>
      <xdr:col>55</xdr:col>
      <xdr:colOff>50800</xdr:colOff>
      <xdr:row>38</xdr:row>
      <xdr:rowOff>7239</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42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22352</xdr:rowOff>
    </xdr:from>
    <xdr:to>
      <xdr:col>50</xdr:col>
      <xdr:colOff>114300</xdr:colOff>
      <xdr:row>39</xdr:row>
      <xdr:rowOff>24257</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8750300" y="6708902"/>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67183</xdr:rowOff>
    </xdr:from>
    <xdr:to>
      <xdr:col>50</xdr:col>
      <xdr:colOff>165100</xdr:colOff>
      <xdr:row>37</xdr:row>
      <xdr:rowOff>168783</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41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13860</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1860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23114</xdr:rowOff>
    </xdr:from>
    <xdr:to>
      <xdr:col>45</xdr:col>
      <xdr:colOff>177800</xdr:colOff>
      <xdr:row>39</xdr:row>
      <xdr:rowOff>24257</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709664"/>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55753</xdr:rowOff>
    </xdr:from>
    <xdr:to>
      <xdr:col>46</xdr:col>
      <xdr:colOff>38100</xdr:colOff>
      <xdr:row>37</xdr:row>
      <xdr:rowOff>157353</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39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2430</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1746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23114</xdr:rowOff>
    </xdr:from>
    <xdr:to>
      <xdr:col>41</xdr:col>
      <xdr:colOff>50800</xdr:colOff>
      <xdr:row>39</xdr:row>
      <xdr:rowOff>23495</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6972300" y="6709664"/>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40132</xdr:rowOff>
    </xdr:from>
    <xdr:to>
      <xdr:col>41</xdr:col>
      <xdr:colOff>101600</xdr:colOff>
      <xdr:row>36</xdr:row>
      <xdr:rowOff>141732</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212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158259</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5987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36322</xdr:rowOff>
    </xdr:from>
    <xdr:to>
      <xdr:col>36</xdr:col>
      <xdr:colOff>165100</xdr:colOff>
      <xdr:row>36</xdr:row>
      <xdr:rowOff>137922</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20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154449</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5983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143383</xdr:rowOff>
    </xdr:from>
    <xdr:to>
      <xdr:col>55</xdr:col>
      <xdr:colOff>50800</xdr:colOff>
      <xdr:row>39</xdr:row>
      <xdr:rowOff>73533</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58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58310</xdr:rowOff>
    </xdr:from>
    <xdr:ext cx="313932"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734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143002</xdr:rowOff>
    </xdr:from>
    <xdr:to>
      <xdr:col>50</xdr:col>
      <xdr:colOff>165100</xdr:colOff>
      <xdr:row>39</xdr:row>
      <xdr:rowOff>73152</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58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64279</xdr:rowOff>
    </xdr:from>
    <xdr:ext cx="313932"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82333" y="67508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144907</xdr:rowOff>
    </xdr:from>
    <xdr:to>
      <xdr:col>46</xdr:col>
      <xdr:colOff>38100</xdr:colOff>
      <xdr:row>39</xdr:row>
      <xdr:rowOff>75057</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60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66184</xdr:rowOff>
    </xdr:from>
    <xdr:ext cx="313932"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93333" y="67527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143764</xdr:rowOff>
    </xdr:from>
    <xdr:to>
      <xdr:col>41</xdr:col>
      <xdr:colOff>101600</xdr:colOff>
      <xdr:row>39</xdr:row>
      <xdr:rowOff>73914</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5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65041</xdr:rowOff>
    </xdr:from>
    <xdr:ext cx="313932"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704333" y="67515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144145</xdr:rowOff>
    </xdr:from>
    <xdr:to>
      <xdr:col>36</xdr:col>
      <xdr:colOff>165100</xdr:colOff>
      <xdr:row>39</xdr:row>
      <xdr:rowOff>74295</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659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65422</xdr:rowOff>
    </xdr:from>
    <xdr:ext cx="313932"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815333" y="67519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108020</xdr:rowOff>
    </xdr:from>
    <xdr:to>
      <xdr:col>54</xdr:col>
      <xdr:colOff>189865</xdr:colOff>
      <xdr:row>59</xdr:row>
      <xdr:rowOff>42678</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851970"/>
          <a:ext cx="1270" cy="1306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46505</xdr:rowOff>
    </xdr:from>
    <xdr:ext cx="313932"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620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42678</xdr:rowOff>
    </xdr:from>
    <xdr:to>
      <xdr:col>55</xdr:col>
      <xdr:colOff>88900</xdr:colOff>
      <xdr:row>59</xdr:row>
      <xdr:rowOff>42678</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5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54697</xdr:rowOff>
    </xdr:from>
    <xdr:ext cx="534377"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627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68,663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108020</xdr:rowOff>
    </xdr:from>
    <xdr:to>
      <xdr:col>55</xdr:col>
      <xdr:colOff>88900</xdr:colOff>
      <xdr:row>51</xdr:row>
      <xdr:rowOff>108020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851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156235</xdr:rowOff>
    </xdr:from>
    <xdr:to>
      <xdr:col>55</xdr:col>
      <xdr:colOff>0</xdr:colOff>
      <xdr:row>56</xdr:row>
      <xdr:rowOff>12103</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9639300" y="9585985"/>
          <a:ext cx="838200" cy="27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38219</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639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59792</xdr:rowOff>
    </xdr:from>
    <xdr:to>
      <xdr:col>55</xdr:col>
      <xdr:colOff>50800</xdr:colOff>
      <xdr:row>56</xdr:row>
      <xdr:rowOff>161392</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156235</xdr:rowOff>
    </xdr:from>
    <xdr:to>
      <xdr:col>50</xdr:col>
      <xdr:colOff>114300</xdr:colOff>
      <xdr:row>55</xdr:row>
      <xdr:rowOff>165570</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750300" y="9585985"/>
          <a:ext cx="889000" cy="9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36341</xdr:rowOff>
    </xdr:from>
    <xdr:to>
      <xdr:col>50</xdr:col>
      <xdr:colOff>165100</xdr:colOff>
      <xdr:row>56</xdr:row>
      <xdr:rowOff>137941</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63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129068</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730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19476</xdr:rowOff>
    </xdr:from>
    <xdr:to>
      <xdr:col>45</xdr:col>
      <xdr:colOff>177800</xdr:colOff>
      <xdr:row>55</xdr:row>
      <xdr:rowOff>165570</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7861300" y="9449226"/>
          <a:ext cx="889000" cy="146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75336</xdr:rowOff>
    </xdr:from>
    <xdr:to>
      <xdr:col>46</xdr:col>
      <xdr:colOff>38100</xdr:colOff>
      <xdr:row>57</xdr:row>
      <xdr:rowOff>5486</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6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168063</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76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19476</xdr:rowOff>
    </xdr:from>
    <xdr:to>
      <xdr:col>41</xdr:col>
      <xdr:colOff>50800</xdr:colOff>
      <xdr:row>56</xdr:row>
      <xdr:rowOff>49326</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9449226"/>
          <a:ext cx="889000" cy="20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138525</xdr:rowOff>
    </xdr:from>
    <xdr:to>
      <xdr:col>41</xdr:col>
      <xdr:colOff>101600</xdr:colOff>
      <xdr:row>56</xdr:row>
      <xdr:rowOff>68675</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56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59802</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66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63906</xdr:rowOff>
    </xdr:from>
    <xdr:to>
      <xdr:col>36</xdr:col>
      <xdr:colOff>165100</xdr:colOff>
      <xdr:row>57</xdr:row>
      <xdr:rowOff>165506</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83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156633</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929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132753</xdr:rowOff>
    </xdr:from>
    <xdr:to>
      <xdr:col>55</xdr:col>
      <xdr:colOff>50800</xdr:colOff>
      <xdr:row>56</xdr:row>
      <xdr:rowOff>62903</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562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155630</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413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105435</xdr:rowOff>
    </xdr:from>
    <xdr:to>
      <xdr:col>50</xdr:col>
      <xdr:colOff>165100</xdr:colOff>
      <xdr:row>56</xdr:row>
      <xdr:rowOff>35585</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53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52112</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9310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114770</xdr:rowOff>
    </xdr:from>
    <xdr:to>
      <xdr:col>46</xdr:col>
      <xdr:colOff>38100</xdr:colOff>
      <xdr:row>56</xdr:row>
      <xdr:rowOff>44920</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54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61447</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9319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140126</xdr:rowOff>
    </xdr:from>
    <xdr:to>
      <xdr:col>41</xdr:col>
      <xdr:colOff>101600</xdr:colOff>
      <xdr:row>55</xdr:row>
      <xdr:rowOff>70276</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398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86803</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9173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169976</xdr:rowOff>
    </xdr:from>
    <xdr:to>
      <xdr:col>36</xdr:col>
      <xdr:colOff>165100</xdr:colOff>
      <xdr:row>56</xdr:row>
      <xdr:rowOff>100126</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599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116653</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9374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150502</xdr:rowOff>
    </xdr:from>
    <xdr:to>
      <xdr:col>54</xdr:col>
      <xdr:colOff>189865</xdr:colOff>
      <xdr:row>79</xdr:row>
      <xdr:rowOff>29744</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323452"/>
          <a:ext cx="1270" cy="1250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33571</xdr:rowOff>
    </xdr:from>
    <xdr:ext cx="378565"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781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29744</xdr:rowOff>
    </xdr:from>
    <xdr:to>
      <xdr:col>55</xdr:col>
      <xdr:colOff>88900</xdr:colOff>
      <xdr:row>79</xdr:row>
      <xdr:rowOff>29744</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74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97179</xdr:rowOff>
    </xdr:from>
    <xdr:ext cx="534377"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2098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66,433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150502</xdr:rowOff>
    </xdr:from>
    <xdr:to>
      <xdr:col>55</xdr:col>
      <xdr:colOff>88900</xdr:colOff>
      <xdr:row>71</xdr:row>
      <xdr:rowOff>150502</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323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120993</xdr:rowOff>
    </xdr:from>
    <xdr:to>
      <xdr:col>55</xdr:col>
      <xdr:colOff>0</xdr:colOff>
      <xdr:row>78</xdr:row>
      <xdr:rowOff>7969</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322643"/>
          <a:ext cx="838200" cy="58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70471</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272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92044</xdr:rowOff>
    </xdr:from>
    <xdr:to>
      <xdr:col>55</xdr:col>
      <xdr:colOff>50800</xdr:colOff>
      <xdr:row>78</xdr:row>
      <xdr:rowOff>22194</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29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7969</xdr:rowOff>
    </xdr:from>
    <xdr:to>
      <xdr:col>50</xdr:col>
      <xdr:colOff>114300</xdr:colOff>
      <xdr:row>78</xdr:row>
      <xdr:rowOff>32905</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8750300" y="13381069"/>
          <a:ext cx="889000" cy="24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84995</xdr:rowOff>
    </xdr:from>
    <xdr:to>
      <xdr:col>50</xdr:col>
      <xdr:colOff>165100</xdr:colOff>
      <xdr:row>78</xdr:row>
      <xdr:rowOff>15145</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28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31672</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06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138481</xdr:rowOff>
    </xdr:from>
    <xdr:to>
      <xdr:col>45</xdr:col>
      <xdr:colOff>177800</xdr:colOff>
      <xdr:row>78</xdr:row>
      <xdr:rowOff>32905</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7861300" y="13340131"/>
          <a:ext cx="889000" cy="65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95035</xdr:rowOff>
    </xdr:from>
    <xdr:to>
      <xdr:col>46</xdr:col>
      <xdr:colOff>38100</xdr:colOff>
      <xdr:row>78</xdr:row>
      <xdr:rowOff>25185</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2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41712</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071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138481</xdr:rowOff>
    </xdr:from>
    <xdr:to>
      <xdr:col>41</xdr:col>
      <xdr:colOff>50800</xdr:colOff>
      <xdr:row>78</xdr:row>
      <xdr:rowOff>29953</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3340131"/>
          <a:ext cx="889000" cy="62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74288</xdr:rowOff>
    </xdr:from>
    <xdr:to>
      <xdr:col>41</xdr:col>
      <xdr:colOff>101600</xdr:colOff>
      <xdr:row>78</xdr:row>
      <xdr:rowOff>4438</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27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20965</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051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164471</xdr:rowOff>
    </xdr:from>
    <xdr:to>
      <xdr:col>36</xdr:col>
      <xdr:colOff>165100</xdr:colOff>
      <xdr:row>78</xdr:row>
      <xdr:rowOff>94621</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66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85748</xdr:rowOff>
    </xdr:from>
    <xdr:ext cx="469744"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37428" y="13458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70193</xdr:rowOff>
    </xdr:from>
    <xdr:to>
      <xdr:col>55</xdr:col>
      <xdr:colOff>50800</xdr:colOff>
      <xdr:row>78</xdr:row>
      <xdr:rowOff>343</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27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93070</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12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128619</xdr:rowOff>
    </xdr:from>
    <xdr:to>
      <xdr:col>50</xdr:col>
      <xdr:colOff>165100</xdr:colOff>
      <xdr:row>78</xdr:row>
      <xdr:rowOff>58769</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330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49896</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3422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153555</xdr:rowOff>
    </xdr:from>
    <xdr:to>
      <xdr:col>46</xdr:col>
      <xdr:colOff>38100</xdr:colOff>
      <xdr:row>78</xdr:row>
      <xdr:rowOff>83705</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35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74832</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515428" y="13447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87681</xdr:rowOff>
    </xdr:from>
    <xdr:to>
      <xdr:col>41</xdr:col>
      <xdr:colOff>101600</xdr:colOff>
      <xdr:row>78</xdr:row>
      <xdr:rowOff>17831</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289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8958</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3382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150603</xdr:rowOff>
    </xdr:from>
    <xdr:to>
      <xdr:col>36</xdr:col>
      <xdr:colOff>165100</xdr:colOff>
      <xdr:row>78</xdr:row>
      <xdr:rowOff>80753</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352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97280</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37428" y="13127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65063</xdr:rowOff>
    </xdr:from>
    <xdr:to>
      <xdr:col>54</xdr:col>
      <xdr:colOff>189865</xdr:colOff>
      <xdr:row>98</xdr:row>
      <xdr:rowOff>26885</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495563"/>
          <a:ext cx="1270" cy="1333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30712</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832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26885</xdr:rowOff>
    </xdr:from>
    <xdr:to>
      <xdr:col>55</xdr:col>
      <xdr:colOff>88900</xdr:colOff>
      <xdr:row>98</xdr:row>
      <xdr:rowOff>26885</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82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11740</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270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119,877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65063</xdr:rowOff>
    </xdr:from>
    <xdr:to>
      <xdr:col>55</xdr:col>
      <xdr:colOff>88900</xdr:colOff>
      <xdr:row>90</xdr:row>
      <xdr:rowOff>65063</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495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61074</xdr:rowOff>
    </xdr:from>
    <xdr:to>
      <xdr:col>55</xdr:col>
      <xdr:colOff>0</xdr:colOff>
      <xdr:row>95</xdr:row>
      <xdr:rowOff>61964</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9639300" y="16348824"/>
          <a:ext cx="838200" cy="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39640</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3273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61213</xdr:rowOff>
    </xdr:from>
    <xdr:to>
      <xdr:col>55</xdr:col>
      <xdr:colOff>50800</xdr:colOff>
      <xdr:row>95</xdr:row>
      <xdr:rowOff>162813</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348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61074</xdr:rowOff>
    </xdr:from>
    <xdr:to>
      <xdr:col>50</xdr:col>
      <xdr:colOff>114300</xdr:colOff>
      <xdr:row>95</xdr:row>
      <xdr:rowOff>74257</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8750300" y="16348824"/>
          <a:ext cx="889000" cy="13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43701</xdr:rowOff>
    </xdr:from>
    <xdr:to>
      <xdr:col>50</xdr:col>
      <xdr:colOff>165100</xdr:colOff>
      <xdr:row>95</xdr:row>
      <xdr:rowOff>145301</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33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136428</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42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161010</xdr:rowOff>
    </xdr:from>
    <xdr:to>
      <xdr:col>45</xdr:col>
      <xdr:colOff>177800</xdr:colOff>
      <xdr:row>95</xdr:row>
      <xdr:rowOff>74257</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7861300" y="16277310"/>
          <a:ext cx="889000" cy="8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62433</xdr:rowOff>
    </xdr:from>
    <xdr:to>
      <xdr:col>46</xdr:col>
      <xdr:colOff>38100</xdr:colOff>
      <xdr:row>95</xdr:row>
      <xdr:rowOff>164033</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350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155160</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442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18390</xdr:rowOff>
    </xdr:from>
    <xdr:to>
      <xdr:col>41</xdr:col>
      <xdr:colOff>50800</xdr:colOff>
      <xdr:row>94</xdr:row>
      <xdr:rowOff>161010</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6972300" y="16134690"/>
          <a:ext cx="889000" cy="142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67170</xdr:rowOff>
    </xdr:from>
    <xdr:to>
      <xdr:col>41</xdr:col>
      <xdr:colOff>101600</xdr:colOff>
      <xdr:row>94</xdr:row>
      <xdr:rowOff>168770</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183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13847</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595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82753</xdr:rowOff>
    </xdr:from>
    <xdr:to>
      <xdr:col>36</xdr:col>
      <xdr:colOff>165100</xdr:colOff>
      <xdr:row>96</xdr:row>
      <xdr:rowOff>12903</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37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4030</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46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11164</xdr:rowOff>
    </xdr:from>
    <xdr:to>
      <xdr:col>55</xdr:col>
      <xdr:colOff>50800</xdr:colOff>
      <xdr:row>95</xdr:row>
      <xdr:rowOff>112764</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2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34041</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150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10274</xdr:rowOff>
    </xdr:from>
    <xdr:to>
      <xdr:col>50</xdr:col>
      <xdr:colOff>165100</xdr:colOff>
      <xdr:row>95</xdr:row>
      <xdr:rowOff>111874</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298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128401</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073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23457</xdr:rowOff>
    </xdr:from>
    <xdr:to>
      <xdr:col>46</xdr:col>
      <xdr:colOff>38100</xdr:colOff>
      <xdr:row>95</xdr:row>
      <xdr:rowOff>125057</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31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141584</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086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110210</xdr:rowOff>
    </xdr:from>
    <xdr:to>
      <xdr:col>41</xdr:col>
      <xdr:colOff>101600</xdr:colOff>
      <xdr:row>95</xdr:row>
      <xdr:rowOff>40360</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22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31487</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319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139040</xdr:rowOff>
    </xdr:from>
    <xdr:to>
      <xdr:col>36</xdr:col>
      <xdr:colOff>165100</xdr:colOff>
      <xdr:row>94</xdr:row>
      <xdr:rowOff>69190</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08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85717</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5859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156845</xdr:rowOff>
    </xdr:from>
    <xdr:to>
      <xdr:col>85</xdr:col>
      <xdr:colOff>126364</xdr:colOff>
      <xdr:row>39</xdr:row>
      <xdr:rowOff>117373</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643245"/>
          <a:ext cx="1269" cy="1160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121200</xdr:rowOff>
    </xdr:from>
    <xdr:ext cx="469744"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807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117373</xdr:rowOff>
    </xdr:from>
    <xdr:to>
      <xdr:col>86</xdr:col>
      <xdr:colOff>25400</xdr:colOff>
      <xdr:row>39</xdr:row>
      <xdr:rowOff>117373</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80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103522</xdr:rowOff>
    </xdr:from>
    <xdr:ext cx="534377"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5418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38,550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156845</xdr:rowOff>
    </xdr:from>
    <xdr:to>
      <xdr:col>86</xdr:col>
      <xdr:colOff>25400</xdr:colOff>
      <xdr:row>32</xdr:row>
      <xdr:rowOff>156845</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643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18390</xdr:rowOff>
    </xdr:from>
    <xdr:to>
      <xdr:col>85</xdr:col>
      <xdr:colOff>127000</xdr:colOff>
      <xdr:row>35</xdr:row>
      <xdr:rowOff>154940</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5481300" y="6019140"/>
          <a:ext cx="838200" cy="136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143070</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3152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164643</xdr:rowOff>
    </xdr:from>
    <xdr:to>
      <xdr:col>85</xdr:col>
      <xdr:colOff>177800</xdr:colOff>
      <xdr:row>37</xdr:row>
      <xdr:rowOff>94793</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336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154940</xdr:rowOff>
    </xdr:from>
    <xdr:to>
      <xdr:col>81</xdr:col>
      <xdr:colOff>50800</xdr:colOff>
      <xdr:row>35</xdr:row>
      <xdr:rowOff>157683</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4592300" y="6155690"/>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2908</xdr:rowOff>
    </xdr:from>
    <xdr:to>
      <xdr:col>81</xdr:col>
      <xdr:colOff>101600</xdr:colOff>
      <xdr:row>37</xdr:row>
      <xdr:rowOff>104508</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34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95635</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439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30</xdr:row>
      <xdr:rowOff>139891</xdr:rowOff>
    </xdr:from>
    <xdr:to>
      <xdr:col>76</xdr:col>
      <xdr:colOff>114300</xdr:colOff>
      <xdr:row>35</xdr:row>
      <xdr:rowOff>157683</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3703300" y="5283391"/>
          <a:ext cx="889000" cy="875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16472</xdr:rowOff>
    </xdr:from>
    <xdr:to>
      <xdr:col>76</xdr:col>
      <xdr:colOff>165100</xdr:colOff>
      <xdr:row>37</xdr:row>
      <xdr:rowOff>118072</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360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109199</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645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30</xdr:row>
      <xdr:rowOff>139891</xdr:rowOff>
    </xdr:from>
    <xdr:to>
      <xdr:col>71</xdr:col>
      <xdr:colOff>177800</xdr:colOff>
      <xdr:row>35</xdr:row>
      <xdr:rowOff>59347</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2814300" y="5283391"/>
          <a:ext cx="889000" cy="776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128448</xdr:rowOff>
    </xdr:from>
    <xdr:to>
      <xdr:col>72</xdr:col>
      <xdr:colOff>38100</xdr:colOff>
      <xdr:row>37</xdr:row>
      <xdr:rowOff>58598</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300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49725</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393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60020</xdr:rowOff>
    </xdr:from>
    <xdr:to>
      <xdr:col>67</xdr:col>
      <xdr:colOff>101600</xdr:colOff>
      <xdr:row>37</xdr:row>
      <xdr:rowOff>161620</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40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152747</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496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139040</xdr:rowOff>
    </xdr:from>
    <xdr:to>
      <xdr:col>85</xdr:col>
      <xdr:colOff>177800</xdr:colOff>
      <xdr:row>35</xdr:row>
      <xdr:rowOff>69190</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59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161917</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581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104140</xdr:rowOff>
    </xdr:from>
    <xdr:to>
      <xdr:col>81</xdr:col>
      <xdr:colOff>101600</xdr:colOff>
      <xdr:row>36</xdr:row>
      <xdr:rowOff>34290</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10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50817</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588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106883</xdr:rowOff>
    </xdr:from>
    <xdr:to>
      <xdr:col>76</xdr:col>
      <xdr:colOff>165100</xdr:colOff>
      <xdr:row>36</xdr:row>
      <xdr:rowOff>37033</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107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53560</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5882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30</xdr:row>
      <xdr:rowOff>89091</xdr:rowOff>
    </xdr:from>
    <xdr:to>
      <xdr:col>72</xdr:col>
      <xdr:colOff>38100</xdr:colOff>
      <xdr:row>31</xdr:row>
      <xdr:rowOff>19241</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523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29</xdr:row>
      <xdr:rowOff>35768</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5007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8547</xdr:rowOff>
    </xdr:from>
    <xdr:to>
      <xdr:col>67</xdr:col>
      <xdr:colOff>101600</xdr:colOff>
      <xdr:row>35</xdr:row>
      <xdr:rowOff>110147</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009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126674</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5784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53355</xdr:rowOff>
    </xdr:from>
    <xdr:to>
      <xdr:col>85</xdr:col>
      <xdr:colOff>126364</xdr:colOff>
      <xdr:row>58</xdr:row>
      <xdr:rowOff>170283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8968755"/>
          <a:ext cx="1269" cy="1145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2660</xdr:rowOff>
    </xdr:from>
    <xdr:ext cx="534377" cy="259045"/>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10118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170283</xdr:rowOff>
    </xdr:from>
    <xdr:to>
      <xdr:col>86</xdr:col>
      <xdr:colOff>25400</xdr:colOff>
      <xdr:row>58</xdr:row>
      <xdr:rowOff>170283</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10114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32</xdr:rowOff>
    </xdr:from>
    <xdr:ext cx="534377" cy="259045"/>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743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96,288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53355</xdr:rowOff>
    </xdr:from>
    <xdr:to>
      <xdr:col>86</xdr:col>
      <xdr:colOff>25400</xdr:colOff>
      <xdr:row>52</xdr:row>
      <xdr:rowOff>53355</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8968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88412</xdr:rowOff>
    </xdr:from>
    <xdr:to>
      <xdr:col>85</xdr:col>
      <xdr:colOff>127000</xdr:colOff>
      <xdr:row>57</xdr:row>
      <xdr:rowOff>14019</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5481300" y="9518162"/>
          <a:ext cx="838200" cy="268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25330</xdr:rowOff>
    </xdr:from>
    <xdr:ext cx="534377" cy="259045"/>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6265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46903</xdr:rowOff>
    </xdr:from>
    <xdr:to>
      <xdr:col>85</xdr:col>
      <xdr:colOff>177800</xdr:colOff>
      <xdr:row>56</xdr:row>
      <xdr:rowOff>148503</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648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32144</xdr:rowOff>
    </xdr:from>
    <xdr:to>
      <xdr:col>81</xdr:col>
      <xdr:colOff>50800</xdr:colOff>
      <xdr:row>57</xdr:row>
      <xdr:rowOff>14019</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4592300" y="9633344"/>
          <a:ext cx="889000" cy="153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24533</xdr:rowOff>
    </xdr:from>
    <xdr:to>
      <xdr:col>81</xdr:col>
      <xdr:colOff>101600</xdr:colOff>
      <xdr:row>56</xdr:row>
      <xdr:rowOff>126133</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62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142660</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4111" y="940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17007</xdr:rowOff>
    </xdr:from>
    <xdr:to>
      <xdr:col>76</xdr:col>
      <xdr:colOff>114300</xdr:colOff>
      <xdr:row>56</xdr:row>
      <xdr:rowOff>32144</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3703300" y="9618207"/>
          <a:ext cx="889000" cy="15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84361</xdr:rowOff>
    </xdr:from>
    <xdr:to>
      <xdr:col>76</xdr:col>
      <xdr:colOff>165100</xdr:colOff>
      <xdr:row>57</xdr:row>
      <xdr:rowOff>14511</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68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5638</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9778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50</xdr:row>
      <xdr:rowOff>69455</xdr:rowOff>
    </xdr:from>
    <xdr:to>
      <xdr:col>71</xdr:col>
      <xdr:colOff>177800</xdr:colOff>
      <xdr:row>56</xdr:row>
      <xdr:rowOff>17007</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a:off x="12814300" y="8641955"/>
          <a:ext cx="889000" cy="976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56700</xdr:rowOff>
    </xdr:from>
    <xdr:to>
      <xdr:col>72</xdr:col>
      <xdr:colOff>38100</xdr:colOff>
      <xdr:row>56</xdr:row>
      <xdr:rowOff>158300</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6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149427</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750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130163</xdr:rowOff>
    </xdr:from>
    <xdr:to>
      <xdr:col>67</xdr:col>
      <xdr:colOff>101600</xdr:colOff>
      <xdr:row>57</xdr:row>
      <xdr:rowOff>60313</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973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51440</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824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37612</xdr:rowOff>
    </xdr:from>
    <xdr:to>
      <xdr:col>85</xdr:col>
      <xdr:colOff>177800</xdr:colOff>
      <xdr:row>55</xdr:row>
      <xdr:rowOff>139212</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9467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60489</xdr:rowOff>
    </xdr:from>
    <xdr:ext cx="534377" cy="259045"/>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9318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134669</xdr:rowOff>
    </xdr:from>
    <xdr:to>
      <xdr:col>81</xdr:col>
      <xdr:colOff>101600</xdr:colOff>
      <xdr:row>57</xdr:row>
      <xdr:rowOff>64819</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9735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55946</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14111" y="9828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152794</xdr:rowOff>
    </xdr:from>
    <xdr:to>
      <xdr:col>76</xdr:col>
      <xdr:colOff>165100</xdr:colOff>
      <xdr:row>56</xdr:row>
      <xdr:rowOff>82944</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958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99471</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325111" y="935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137657</xdr:rowOff>
    </xdr:from>
    <xdr:to>
      <xdr:col>72</xdr:col>
      <xdr:colOff>38100</xdr:colOff>
      <xdr:row>56</xdr:row>
      <xdr:rowOff>67807</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956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84334</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36111" y="9342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18655</xdr:rowOff>
    </xdr:from>
    <xdr:to>
      <xdr:col>67</xdr:col>
      <xdr:colOff>101600</xdr:colOff>
      <xdr:row>50</xdr:row>
      <xdr:rowOff>120255</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859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48</xdr:row>
      <xdr:rowOff>136782</xdr:rowOff>
    </xdr:from>
    <xdr:ext cx="599010"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14795" y="8366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123927</xdr:rowOff>
    </xdr:from>
    <xdr:to>
      <xdr:col>85</xdr:col>
      <xdr:colOff>126364</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125427"/>
          <a:ext cx="1269" cy="1387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70604</xdr:rowOff>
    </xdr:from>
    <xdr:ext cx="599010"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1900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151,725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123927</xdr:rowOff>
    </xdr:from>
    <xdr:to>
      <xdr:col>86</xdr:col>
      <xdr:colOff>25400</xdr:colOff>
      <xdr:row>70</xdr:row>
      <xdr:rowOff>123927</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125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141656</xdr:rowOff>
    </xdr:from>
    <xdr:to>
      <xdr:col>85</xdr:col>
      <xdr:colOff>127000</xdr:colOff>
      <xdr:row>78</xdr:row>
      <xdr:rowOff>92015</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5481300" y="13343306"/>
          <a:ext cx="838200" cy="121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13487</xdr:rowOff>
    </xdr:from>
    <xdr:ext cx="469744"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3865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35060</xdr:rowOff>
    </xdr:from>
    <xdr:to>
      <xdr:col>85</xdr:col>
      <xdr:colOff>177800</xdr:colOff>
      <xdr:row>78</xdr:row>
      <xdr:rowOff>136660</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40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85458</xdr:rowOff>
    </xdr:from>
    <xdr:to>
      <xdr:col>81</xdr:col>
      <xdr:colOff>50800</xdr:colOff>
      <xdr:row>78</xdr:row>
      <xdr:rowOff>92015</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4592300" y="13458558"/>
          <a:ext cx="889000" cy="6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55167</xdr:rowOff>
    </xdr:from>
    <xdr:to>
      <xdr:col>81</xdr:col>
      <xdr:colOff>101600</xdr:colOff>
      <xdr:row>78</xdr:row>
      <xdr:rowOff>156767</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428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147894</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46428" y="13520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52521</xdr:rowOff>
    </xdr:from>
    <xdr:to>
      <xdr:col>76</xdr:col>
      <xdr:colOff>114300</xdr:colOff>
      <xdr:row>78</xdr:row>
      <xdr:rowOff>85458</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3703300" y="13425621"/>
          <a:ext cx="889000" cy="32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65821</xdr:rowOff>
    </xdr:from>
    <xdr:to>
      <xdr:col>76</xdr:col>
      <xdr:colOff>165100</xdr:colOff>
      <xdr:row>78</xdr:row>
      <xdr:rowOff>167421</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438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158548</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57428" y="13531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149465</xdr:rowOff>
    </xdr:from>
    <xdr:to>
      <xdr:col>71</xdr:col>
      <xdr:colOff>177800</xdr:colOff>
      <xdr:row>78</xdr:row>
      <xdr:rowOff>52521</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2814300" y="13351115"/>
          <a:ext cx="889000" cy="74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32609</xdr:rowOff>
    </xdr:from>
    <xdr:to>
      <xdr:col>72</xdr:col>
      <xdr:colOff>38100</xdr:colOff>
      <xdr:row>78</xdr:row>
      <xdr:rowOff>134209</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405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125336</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68428" y="13498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53284</xdr:rowOff>
    </xdr:from>
    <xdr:to>
      <xdr:col>67</xdr:col>
      <xdr:colOff>101600</xdr:colOff>
      <xdr:row>78</xdr:row>
      <xdr:rowOff>154884</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426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146011</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3519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90856</xdr:rowOff>
    </xdr:from>
    <xdr:to>
      <xdr:col>85</xdr:col>
      <xdr:colOff>177800</xdr:colOff>
      <xdr:row>78</xdr:row>
      <xdr:rowOff>21006</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29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113733</xdr:rowOff>
    </xdr:from>
    <xdr:ext cx="534377"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143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41215</xdr:rowOff>
    </xdr:from>
    <xdr:to>
      <xdr:col>81</xdr:col>
      <xdr:colOff>101600</xdr:colOff>
      <xdr:row>78</xdr:row>
      <xdr:rowOff>142815</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41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159342</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46428" y="1318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34658</xdr:rowOff>
    </xdr:from>
    <xdr:to>
      <xdr:col>76</xdr:col>
      <xdr:colOff>165100</xdr:colOff>
      <xdr:row>78</xdr:row>
      <xdr:rowOff>136258</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407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152785</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357428" y="13182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1721</xdr:rowOff>
    </xdr:from>
    <xdr:to>
      <xdr:col>72</xdr:col>
      <xdr:colOff>38100</xdr:colOff>
      <xdr:row>78</xdr:row>
      <xdr:rowOff>103321</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374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119848</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468428" y="13150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98665</xdr:rowOff>
    </xdr:from>
    <xdr:to>
      <xdr:col>67</xdr:col>
      <xdr:colOff>101600</xdr:colOff>
      <xdr:row>78</xdr:row>
      <xdr:rowOff>28815</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30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45342</xdr:rowOff>
    </xdr:from>
    <xdr:ext cx="534377"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547111" y="13075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52794</xdr:rowOff>
    </xdr:from>
    <xdr:to>
      <xdr:col>85</xdr:col>
      <xdr:colOff>126364</xdr:colOff>
      <xdr:row>98</xdr:row>
      <xdr:rowOff>2515</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483294"/>
          <a:ext cx="1269" cy="1321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6342</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808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2515</xdr:rowOff>
    </xdr:from>
    <xdr:to>
      <xdr:col>86</xdr:col>
      <xdr:colOff>25400</xdr:colOff>
      <xdr:row>98</xdr:row>
      <xdr:rowOff>2515</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80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170921</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258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120,843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52794</xdr:rowOff>
    </xdr:from>
    <xdr:to>
      <xdr:col>86</xdr:col>
      <xdr:colOff>25400</xdr:colOff>
      <xdr:row>90</xdr:row>
      <xdr:rowOff>52794</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483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103682</xdr:rowOff>
    </xdr:from>
    <xdr:to>
      <xdr:col>85</xdr:col>
      <xdr:colOff>127000</xdr:colOff>
      <xdr:row>93</xdr:row>
      <xdr:rowOff>147713</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6048532"/>
          <a:ext cx="838200" cy="44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140707</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257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162280</xdr:rowOff>
    </xdr:from>
    <xdr:to>
      <xdr:col>85</xdr:col>
      <xdr:colOff>177800</xdr:colOff>
      <xdr:row>95</xdr:row>
      <xdr:rowOff>92430</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27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147713</xdr:rowOff>
    </xdr:from>
    <xdr:to>
      <xdr:col>81</xdr:col>
      <xdr:colOff>50800</xdr:colOff>
      <xdr:row>93</xdr:row>
      <xdr:rowOff>156477</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6092563"/>
          <a:ext cx="889000" cy="8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149783</xdr:rowOff>
    </xdr:from>
    <xdr:to>
      <xdr:col>81</xdr:col>
      <xdr:colOff>101600</xdr:colOff>
      <xdr:row>95</xdr:row>
      <xdr:rowOff>79933</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2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71060</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358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156477</xdr:rowOff>
    </xdr:from>
    <xdr:to>
      <xdr:col>76</xdr:col>
      <xdr:colOff>114300</xdr:colOff>
      <xdr:row>93</xdr:row>
      <xdr:rowOff>159093</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3703300" y="16101327"/>
          <a:ext cx="889000" cy="2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147434</xdr:rowOff>
    </xdr:from>
    <xdr:to>
      <xdr:col>76</xdr:col>
      <xdr:colOff>165100</xdr:colOff>
      <xdr:row>95</xdr:row>
      <xdr:rowOff>77584</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68711</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35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147917</xdr:rowOff>
    </xdr:from>
    <xdr:to>
      <xdr:col>71</xdr:col>
      <xdr:colOff>177800</xdr:colOff>
      <xdr:row>93</xdr:row>
      <xdr:rowOff>159093</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2814300" y="16092767"/>
          <a:ext cx="889000" cy="11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14351</xdr:rowOff>
    </xdr:from>
    <xdr:to>
      <xdr:col>72</xdr:col>
      <xdr:colOff>38100</xdr:colOff>
      <xdr:row>95</xdr:row>
      <xdr:rowOff>115951</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107078</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39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107810</xdr:rowOff>
    </xdr:from>
    <xdr:to>
      <xdr:col>67</xdr:col>
      <xdr:colOff>101600</xdr:colOff>
      <xdr:row>96</xdr:row>
      <xdr:rowOff>37960</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29087</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48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52882</xdr:rowOff>
    </xdr:from>
    <xdr:to>
      <xdr:col>85</xdr:col>
      <xdr:colOff>177800</xdr:colOff>
      <xdr:row>93</xdr:row>
      <xdr:rowOff>154482</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5997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75759</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584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96913</xdr:rowOff>
    </xdr:from>
    <xdr:to>
      <xdr:col>81</xdr:col>
      <xdr:colOff>101600</xdr:colOff>
      <xdr:row>94</xdr:row>
      <xdr:rowOff>27063</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04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43590</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5816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105677</xdr:rowOff>
    </xdr:from>
    <xdr:to>
      <xdr:col>76</xdr:col>
      <xdr:colOff>165100</xdr:colOff>
      <xdr:row>94</xdr:row>
      <xdr:rowOff>35827</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050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52354</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5825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108293</xdr:rowOff>
    </xdr:from>
    <xdr:to>
      <xdr:col>72</xdr:col>
      <xdr:colOff>38100</xdr:colOff>
      <xdr:row>94</xdr:row>
      <xdr:rowOff>38443</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05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54970</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5828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97117</xdr:rowOff>
    </xdr:from>
    <xdr:to>
      <xdr:col>67</xdr:col>
      <xdr:colOff>101600</xdr:colOff>
      <xdr:row>94</xdr:row>
      <xdr:rowOff>27267</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041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43794</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5817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98552</xdr:rowOff>
    </xdr:from>
    <xdr:to>
      <xdr:col>116</xdr:col>
      <xdr:colOff>62864</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242052"/>
          <a:ext cx="1269" cy="141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246</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6867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45229</xdr:rowOff>
    </xdr:from>
    <xdr:ext cx="469744"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017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6,180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98552</xdr:rowOff>
    </xdr:from>
    <xdr:to>
      <xdr:col>116</xdr:col>
      <xdr:colOff>152400</xdr:colOff>
      <xdr:row>30</xdr:row>
      <xdr:rowOff>98552</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24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89145</xdr:rowOff>
    </xdr:from>
    <xdr:ext cx="313932"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43279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66269</xdr:rowOff>
    </xdr:from>
    <xdr:to>
      <xdr:col>116</xdr:col>
      <xdr:colOff>114300</xdr:colOff>
      <xdr:row>38</xdr:row>
      <xdr:rowOff>167869</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58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42952</xdr:rowOff>
    </xdr:from>
    <xdr:to>
      <xdr:col>112</xdr:col>
      <xdr:colOff>38100</xdr:colOff>
      <xdr:row>38</xdr:row>
      <xdr:rowOff>144552</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55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161078</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4017" y="6333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43866</xdr:rowOff>
    </xdr:from>
    <xdr:to>
      <xdr:col>107</xdr:col>
      <xdr:colOff>101600</xdr:colOff>
      <xdr:row>38</xdr:row>
      <xdr:rowOff>145466</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55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161993</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5017" y="6334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64668</xdr:rowOff>
    </xdr:from>
    <xdr:to>
      <xdr:col>102</xdr:col>
      <xdr:colOff>165100</xdr:colOff>
      <xdr:row>38</xdr:row>
      <xdr:rowOff>166268</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5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11346</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6017" y="6354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55982</xdr:rowOff>
    </xdr:from>
    <xdr:to>
      <xdr:col>98</xdr:col>
      <xdr:colOff>38100</xdr:colOff>
      <xdr:row>38</xdr:row>
      <xdr:rowOff>157582</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57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2658</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7017" y="6346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44696</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5597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総務</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費は、住民一人当たり</a:t>
          </a:r>
          <a:r>
            <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50,623</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円となっており、</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前年に比べ</a:t>
          </a:r>
          <a:r>
            <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11,218</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円の減少となっている</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これは</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庁舎整備事業による</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増加</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はあるものの</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減債基金等への積立金の減少が主な要因である。</a:t>
          </a:r>
          <a:endParaRPr kumimoji="0"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民生費は、住民一人当たり</a:t>
          </a:r>
          <a:r>
            <a:rPr kumimoji="0"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186,158</a:t>
          </a:r>
          <a:r>
            <a:rPr kumimoji="0"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円となっており、前年度に比べ</a:t>
          </a:r>
          <a:r>
            <a:rPr kumimoji="0"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3,411</a:t>
          </a:r>
          <a:r>
            <a:rPr kumimoji="0"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円の増加となっている。これは、臨時福祉給付金の皆減等による減少はあるものの、天神児童館及び末広児童館の耐震改修事業実施に伴う普通建設事業の増加が主な要因である。</a:t>
          </a:r>
          <a:endParaRPr kumimoji="0"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衛生費は、住民一人当たり</a:t>
          </a:r>
          <a:r>
            <a:rPr kumimoji="0"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57,278</a:t>
          </a:r>
          <a:r>
            <a:rPr kumimoji="0"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円となっており、前年度に比べ</a:t>
          </a:r>
          <a:r>
            <a:rPr kumimoji="0"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4,282</a:t>
          </a:r>
          <a:r>
            <a:rPr kumimoji="0"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円の増加となっている、これは、斎場建設事業実施に伴う普通建設事業の増加が主な要因である。</a:t>
          </a:r>
          <a:endParaRPr kumimoji="0"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消防費は、住民一人当たり</a:t>
          </a:r>
          <a:r>
            <a:rPr kumimoji="0"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28,684</a:t>
          </a:r>
          <a:r>
            <a:rPr kumimoji="0"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円となっており、前年度に比べ</a:t>
          </a:r>
          <a:r>
            <a:rPr kumimoji="0"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3,584</a:t>
          </a:r>
          <a:r>
            <a:rPr kumimoji="0"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円の増加となっている。これは、津波避難施設整備事業や消防はしご車の保守点検の実施等が主な要因である。</a:t>
          </a:r>
          <a:endParaRPr kumimoji="0"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教育</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費は、住民一人当たり</a:t>
          </a:r>
          <a:r>
            <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62,641</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円となっており、前年に比べ</a:t>
          </a:r>
          <a:r>
            <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16,444</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円の</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増加</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となっている。</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これは、三里小学校建築事業や大坊小学校建築事業など普通建設事業の増加が主な要因である。</a:t>
          </a:r>
          <a:endParaRPr kumimoji="0"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和歌山県田辺市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財政調整基金について</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27</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年度で新基金造成のために取り崩したことにより財政調整基金残高が大きく</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減少</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している。</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実質収支額については、</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普通建設事業費の増加等により</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0.04</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減少の</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5.14</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％となっている。</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今後は、普通交付税の合併算定替えの段階的縮減などにより、さらに厳しい財政運営となることから、各種基金の運用、人件費や公債費等の抑制など、更なる財政健全化に取り組む必要がある。</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和歌山県田辺市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連結実質赤字比率については、同和対策住宅資金等貸付事業特別会計、駐車場事業特別会計及び木材加工事業特別会計</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は</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赤字での推移となっており、水道事業会計及び一般会計等は黒字となっている。</a:t>
          </a:r>
          <a:endParaRPr kumimoji="0"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今後において、財源確保や歳出節減など地方財政改革を推進することが求められる中、さらに厳しい財政運営となることが予想されるため、安定財源の確保等、財政基盤の強化に向け積極的な取組が必要である。</a:t>
          </a:r>
          <a:endParaRPr kumimoji="0"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workbookViewId="0"/>
  </sheetViews>
  <sheetFormatPr defaultColWidth="0" defaultRowHeight="10.8" zeroHeight="1" x14ac:dyDescent="0.2"/>
  <cols>
    <col min="1" max="11" width="2.109375" style="187" customWidth="1"/>
    <col min="12" max="12" width="2.21875" style="187" customWidth="1"/>
    <col min="13" max="17" width="2.33203125" style="187" customWidth="1"/>
    <col min="18" max="119" width="2.109375" style="187" customWidth="1"/>
    <col min="120" max="16384" width="0" style="187" hidden="1"/>
  </cols>
  <sheetData>
    <row r="1" spans="1:119" ht="33" customHeight="1" x14ac:dyDescent="0.2">
      <c r="A1" s="185"/>
      <c r="B1" s="438" t="s">
        <v>79</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 thickBot="1" x14ac:dyDescent="0.25">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5">
      <c r="A3" s="186"/>
      <c r="B3" s="439" t="s">
        <v>81</v>
      </c>
      <c r="C3" s="440"/>
      <c r="D3" s="440"/>
      <c r="E3" s="441"/>
      <c r="F3" s="441"/>
      <c r="G3" s="441"/>
      <c r="H3" s="441"/>
      <c r="I3" s="441"/>
      <c r="J3" s="441"/>
      <c r="K3" s="441"/>
      <c r="L3" s="441" t="s">
        <v>82</v>
      </c>
      <c r="M3" s="441"/>
      <c r="N3" s="441"/>
      <c r="O3" s="441"/>
      <c r="P3" s="441"/>
      <c r="Q3" s="441"/>
      <c r="R3" s="448"/>
      <c r="S3" s="448"/>
      <c r="T3" s="448"/>
      <c r="U3" s="448"/>
      <c r="V3" s="449"/>
      <c r="W3" s="423" t="s">
        <v>83</v>
      </c>
      <c r="X3" s="424"/>
      <c r="Y3" s="424"/>
      <c r="Z3" s="424"/>
      <c r="AA3" s="424"/>
      <c r="AB3" s="440"/>
      <c r="AC3" s="448" t="s">
        <v>84</v>
      </c>
      <c r="AD3" s="424"/>
      <c r="AE3" s="424"/>
      <c r="AF3" s="424"/>
      <c r="AG3" s="424"/>
      <c r="AH3" s="424"/>
      <c r="AI3" s="424"/>
      <c r="AJ3" s="424"/>
      <c r="AK3" s="424"/>
      <c r="AL3" s="425"/>
      <c r="AM3" s="423" t="s">
        <v>85</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86</v>
      </c>
      <c r="BO3" s="424"/>
      <c r="BP3" s="424"/>
      <c r="BQ3" s="424"/>
      <c r="BR3" s="424"/>
      <c r="BS3" s="424"/>
      <c r="BT3" s="424"/>
      <c r="BU3" s="425"/>
      <c r="BV3" s="423" t="s">
        <v>87</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88</v>
      </c>
      <c r="CU3" s="424"/>
      <c r="CV3" s="424"/>
      <c r="CW3" s="424"/>
      <c r="CX3" s="424"/>
      <c r="CY3" s="424"/>
      <c r="CZ3" s="424"/>
      <c r="DA3" s="425"/>
      <c r="DB3" s="423" t="s">
        <v>89</v>
      </c>
      <c r="DC3" s="424"/>
      <c r="DD3" s="424"/>
      <c r="DE3" s="424"/>
      <c r="DF3" s="424"/>
      <c r="DG3" s="424"/>
      <c r="DH3" s="424"/>
      <c r="DI3" s="425"/>
      <c r="DJ3" s="185"/>
      <c r="DK3" s="185"/>
      <c r="DL3" s="185"/>
      <c r="DM3" s="185"/>
      <c r="DN3" s="185"/>
      <c r="DO3" s="185"/>
    </row>
    <row r="4" spans="1:119" ht="18.75" customHeight="1" x14ac:dyDescent="0.2">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90</v>
      </c>
      <c r="AZ4" s="427"/>
      <c r="BA4" s="427"/>
      <c r="BB4" s="427"/>
      <c r="BC4" s="427"/>
      <c r="BD4" s="427"/>
      <c r="BE4" s="427"/>
      <c r="BF4" s="427"/>
      <c r="BG4" s="427"/>
      <c r="BH4" s="427"/>
      <c r="BI4" s="427"/>
      <c r="BJ4" s="427"/>
      <c r="BK4" s="427"/>
      <c r="BL4" s="427"/>
      <c r="BM4" s="428"/>
      <c r="BN4" s="429">
        <v>44492458</v>
      </c>
      <c r="BO4" s="430"/>
      <c r="BP4" s="430"/>
      <c r="BQ4" s="430"/>
      <c r="BR4" s="430"/>
      <c r="BS4" s="430"/>
      <c r="BT4" s="430"/>
      <c r="BU4" s="431"/>
      <c r="BV4" s="429">
        <v>42398939</v>
      </c>
      <c r="BW4" s="430"/>
      <c r="BX4" s="430"/>
      <c r="BY4" s="430"/>
      <c r="BZ4" s="430"/>
      <c r="CA4" s="430"/>
      <c r="CB4" s="430"/>
      <c r="CC4" s="431"/>
      <c r="CD4" s="432" t="s">
        <v>91</v>
      </c>
      <c r="CE4" s="433"/>
      <c r="CF4" s="433"/>
      <c r="CG4" s="433"/>
      <c r="CH4" s="433"/>
      <c r="CI4" s="433"/>
      <c r="CJ4" s="433"/>
      <c r="CK4" s="433"/>
      <c r="CL4" s="433"/>
      <c r="CM4" s="433"/>
      <c r="CN4" s="433"/>
      <c r="CO4" s="433"/>
      <c r="CP4" s="433"/>
      <c r="CQ4" s="433"/>
      <c r="CR4" s="433"/>
      <c r="CS4" s="434"/>
      <c r="CT4" s="435">
        <v>5.0999999999999996</v>
      </c>
      <c r="CU4" s="436"/>
      <c r="CV4" s="436"/>
      <c r="CW4" s="436"/>
      <c r="CX4" s="436"/>
      <c r="CY4" s="436"/>
      <c r="CZ4" s="436"/>
      <c r="DA4" s="437"/>
      <c r="DB4" s="435">
        <v>5.2</v>
      </c>
      <c r="DC4" s="436"/>
      <c r="DD4" s="436"/>
      <c r="DE4" s="436"/>
      <c r="DF4" s="436"/>
      <c r="DG4" s="436"/>
      <c r="DH4" s="436"/>
      <c r="DI4" s="437"/>
      <c r="DJ4" s="185"/>
      <c r="DK4" s="185"/>
      <c r="DL4" s="185"/>
      <c r="DM4" s="185"/>
      <c r="DN4" s="185"/>
      <c r="DO4" s="185"/>
    </row>
    <row r="5" spans="1:119" ht="18.75" customHeight="1" x14ac:dyDescent="0.2">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92</v>
      </c>
      <c r="AN5" s="496"/>
      <c r="AO5" s="496"/>
      <c r="AP5" s="496"/>
      <c r="AQ5" s="496"/>
      <c r="AR5" s="496"/>
      <c r="AS5" s="496"/>
      <c r="AT5" s="497"/>
      <c r="AU5" s="498" t="s">
        <v>93</v>
      </c>
      <c r="AV5" s="499"/>
      <c r="AW5" s="499"/>
      <c r="AX5" s="499"/>
      <c r="AY5" s="500" t="s">
        <v>94</v>
      </c>
      <c r="AZ5" s="501"/>
      <c r="BA5" s="501"/>
      <c r="BB5" s="501"/>
      <c r="BC5" s="501"/>
      <c r="BD5" s="501"/>
      <c r="BE5" s="501"/>
      <c r="BF5" s="501"/>
      <c r="BG5" s="501"/>
      <c r="BH5" s="501"/>
      <c r="BI5" s="501"/>
      <c r="BJ5" s="501"/>
      <c r="BK5" s="501"/>
      <c r="BL5" s="501"/>
      <c r="BM5" s="502"/>
      <c r="BN5" s="466">
        <v>43015817</v>
      </c>
      <c r="BO5" s="467"/>
      <c r="BP5" s="467"/>
      <c r="BQ5" s="467"/>
      <c r="BR5" s="467"/>
      <c r="BS5" s="467"/>
      <c r="BT5" s="467"/>
      <c r="BU5" s="468"/>
      <c r="BV5" s="466">
        <v>41054092</v>
      </c>
      <c r="BW5" s="467"/>
      <c r="BX5" s="467"/>
      <c r="BY5" s="467"/>
      <c r="BZ5" s="467"/>
      <c r="CA5" s="467"/>
      <c r="CB5" s="467"/>
      <c r="CC5" s="468"/>
      <c r="CD5" s="469" t="s">
        <v>95</v>
      </c>
      <c r="CE5" s="470"/>
      <c r="CF5" s="470"/>
      <c r="CG5" s="470"/>
      <c r="CH5" s="470"/>
      <c r="CI5" s="470"/>
      <c r="CJ5" s="470"/>
      <c r="CK5" s="470"/>
      <c r="CL5" s="470"/>
      <c r="CM5" s="470"/>
      <c r="CN5" s="470"/>
      <c r="CO5" s="470"/>
      <c r="CP5" s="470"/>
      <c r="CQ5" s="470"/>
      <c r="CR5" s="470"/>
      <c r="CS5" s="471"/>
      <c r="CT5" s="463">
        <v>96.7</v>
      </c>
      <c r="CU5" s="464"/>
      <c r="CV5" s="464"/>
      <c r="CW5" s="464"/>
      <c r="CX5" s="464"/>
      <c r="CY5" s="464"/>
      <c r="CZ5" s="464"/>
      <c r="DA5" s="465"/>
      <c r="DB5" s="463">
        <v>95.6</v>
      </c>
      <c r="DC5" s="464"/>
      <c r="DD5" s="464"/>
      <c r="DE5" s="464"/>
      <c r="DF5" s="464"/>
      <c r="DG5" s="464"/>
      <c r="DH5" s="464"/>
      <c r="DI5" s="465"/>
      <c r="DJ5" s="185"/>
      <c r="DK5" s="185"/>
      <c r="DL5" s="185"/>
      <c r="DM5" s="185"/>
      <c r="DN5" s="185"/>
      <c r="DO5" s="185"/>
    </row>
    <row r="6" spans="1:119" ht="18.75" customHeight="1" x14ac:dyDescent="0.2">
      <c r="A6" s="186"/>
      <c r="B6" s="472" t="s">
        <v>96</v>
      </c>
      <c r="C6" s="473"/>
      <c r="D6" s="473"/>
      <c r="E6" s="474"/>
      <c r="F6" s="474"/>
      <c r="G6" s="474"/>
      <c r="H6" s="474"/>
      <c r="I6" s="474"/>
      <c r="J6" s="474"/>
      <c r="K6" s="474"/>
      <c r="L6" s="474" t="s">
        <v>97</v>
      </c>
      <c r="M6" s="474"/>
      <c r="N6" s="474"/>
      <c r="O6" s="474"/>
      <c r="P6" s="474"/>
      <c r="Q6" s="474"/>
      <c r="R6" s="478"/>
      <c r="S6" s="478"/>
      <c r="T6" s="478"/>
      <c r="U6" s="478"/>
      <c r="V6" s="479"/>
      <c r="W6" s="482" t="s">
        <v>98</v>
      </c>
      <c r="X6" s="483"/>
      <c r="Y6" s="483"/>
      <c r="Z6" s="483"/>
      <c r="AA6" s="483"/>
      <c r="AB6" s="473"/>
      <c r="AC6" s="486" t="s">
        <v>99</v>
      </c>
      <c r="AD6" s="487"/>
      <c r="AE6" s="487"/>
      <c r="AF6" s="487"/>
      <c r="AG6" s="487"/>
      <c r="AH6" s="487"/>
      <c r="AI6" s="487"/>
      <c r="AJ6" s="487"/>
      <c r="AK6" s="487"/>
      <c r="AL6" s="488"/>
      <c r="AM6" s="495" t="s">
        <v>100</v>
      </c>
      <c r="AN6" s="496"/>
      <c r="AO6" s="496"/>
      <c r="AP6" s="496"/>
      <c r="AQ6" s="496"/>
      <c r="AR6" s="496"/>
      <c r="AS6" s="496"/>
      <c r="AT6" s="497"/>
      <c r="AU6" s="498" t="s">
        <v>93</v>
      </c>
      <c r="AV6" s="499"/>
      <c r="AW6" s="499"/>
      <c r="AX6" s="499"/>
      <c r="AY6" s="500" t="s">
        <v>101</v>
      </c>
      <c r="AZ6" s="501"/>
      <c r="BA6" s="501"/>
      <c r="BB6" s="501"/>
      <c r="BC6" s="501"/>
      <c r="BD6" s="501"/>
      <c r="BE6" s="501"/>
      <c r="BF6" s="501"/>
      <c r="BG6" s="501"/>
      <c r="BH6" s="501"/>
      <c r="BI6" s="501"/>
      <c r="BJ6" s="501"/>
      <c r="BK6" s="501"/>
      <c r="BL6" s="501"/>
      <c r="BM6" s="502"/>
      <c r="BN6" s="466">
        <v>1476641</v>
      </c>
      <c r="BO6" s="467"/>
      <c r="BP6" s="467"/>
      <c r="BQ6" s="467"/>
      <c r="BR6" s="467"/>
      <c r="BS6" s="467"/>
      <c r="BT6" s="467"/>
      <c r="BU6" s="468"/>
      <c r="BV6" s="466">
        <v>1344847</v>
      </c>
      <c r="BW6" s="467"/>
      <c r="BX6" s="467"/>
      <c r="BY6" s="467"/>
      <c r="BZ6" s="467"/>
      <c r="CA6" s="467"/>
      <c r="CB6" s="467"/>
      <c r="CC6" s="468"/>
      <c r="CD6" s="469" t="s">
        <v>102</v>
      </c>
      <c r="CE6" s="470"/>
      <c r="CF6" s="470"/>
      <c r="CG6" s="470"/>
      <c r="CH6" s="470"/>
      <c r="CI6" s="470"/>
      <c r="CJ6" s="470"/>
      <c r="CK6" s="470"/>
      <c r="CL6" s="470"/>
      <c r="CM6" s="470"/>
      <c r="CN6" s="470"/>
      <c r="CO6" s="470"/>
      <c r="CP6" s="470"/>
      <c r="CQ6" s="470"/>
      <c r="CR6" s="470"/>
      <c r="CS6" s="471"/>
      <c r="CT6" s="503">
        <v>101.8</v>
      </c>
      <c r="CU6" s="504"/>
      <c r="CV6" s="504"/>
      <c r="CW6" s="504"/>
      <c r="CX6" s="504"/>
      <c r="CY6" s="504"/>
      <c r="CZ6" s="504"/>
      <c r="DA6" s="505"/>
      <c r="DB6" s="503">
        <v>100.7</v>
      </c>
      <c r="DC6" s="504"/>
      <c r="DD6" s="504"/>
      <c r="DE6" s="504"/>
      <c r="DF6" s="504"/>
      <c r="DG6" s="504"/>
      <c r="DH6" s="504"/>
      <c r="DI6" s="505"/>
      <c r="DJ6" s="185"/>
      <c r="DK6" s="185"/>
      <c r="DL6" s="185"/>
      <c r="DM6" s="185"/>
      <c r="DN6" s="185"/>
      <c r="DO6" s="185"/>
    </row>
    <row r="7" spans="1:119" ht="18.75" customHeight="1" x14ac:dyDescent="0.2">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103</v>
      </c>
      <c r="AN7" s="496"/>
      <c r="AO7" s="496"/>
      <c r="AP7" s="496"/>
      <c r="AQ7" s="496"/>
      <c r="AR7" s="496"/>
      <c r="AS7" s="496"/>
      <c r="AT7" s="497"/>
      <c r="AU7" s="498" t="s">
        <v>104</v>
      </c>
      <c r="AV7" s="499"/>
      <c r="AW7" s="499"/>
      <c r="AX7" s="499"/>
      <c r="AY7" s="500" t="s">
        <v>105</v>
      </c>
      <c r="AZ7" s="501"/>
      <c r="BA7" s="501"/>
      <c r="BB7" s="501"/>
      <c r="BC7" s="501"/>
      <c r="BD7" s="501"/>
      <c r="BE7" s="501"/>
      <c r="BF7" s="501"/>
      <c r="BG7" s="501"/>
      <c r="BH7" s="501"/>
      <c r="BI7" s="501"/>
      <c r="BJ7" s="501"/>
      <c r="BK7" s="501"/>
      <c r="BL7" s="501"/>
      <c r="BM7" s="502"/>
      <c r="BN7" s="466">
        <v>269554</v>
      </c>
      <c r="BO7" s="467"/>
      <c r="BP7" s="467"/>
      <c r="BQ7" s="467"/>
      <c r="BR7" s="467"/>
      <c r="BS7" s="467"/>
      <c r="BT7" s="467"/>
      <c r="BU7" s="468"/>
      <c r="BV7" s="466">
        <v>126829</v>
      </c>
      <c r="BW7" s="467"/>
      <c r="BX7" s="467"/>
      <c r="BY7" s="467"/>
      <c r="BZ7" s="467"/>
      <c r="CA7" s="467"/>
      <c r="CB7" s="467"/>
      <c r="CC7" s="468"/>
      <c r="CD7" s="469" t="s">
        <v>106</v>
      </c>
      <c r="CE7" s="470"/>
      <c r="CF7" s="470"/>
      <c r="CG7" s="470"/>
      <c r="CH7" s="470"/>
      <c r="CI7" s="470"/>
      <c r="CJ7" s="470"/>
      <c r="CK7" s="470"/>
      <c r="CL7" s="470"/>
      <c r="CM7" s="470"/>
      <c r="CN7" s="470"/>
      <c r="CO7" s="470"/>
      <c r="CP7" s="470"/>
      <c r="CQ7" s="470"/>
      <c r="CR7" s="470"/>
      <c r="CS7" s="471"/>
      <c r="CT7" s="466">
        <v>23476030</v>
      </c>
      <c r="CU7" s="467"/>
      <c r="CV7" s="467"/>
      <c r="CW7" s="467"/>
      <c r="CX7" s="467"/>
      <c r="CY7" s="467"/>
      <c r="CZ7" s="467"/>
      <c r="DA7" s="468"/>
      <c r="DB7" s="466">
        <v>23531849</v>
      </c>
      <c r="DC7" s="467"/>
      <c r="DD7" s="467"/>
      <c r="DE7" s="467"/>
      <c r="DF7" s="467"/>
      <c r="DG7" s="467"/>
      <c r="DH7" s="467"/>
      <c r="DI7" s="468"/>
      <c r="DJ7" s="185"/>
      <c r="DK7" s="185"/>
      <c r="DL7" s="185"/>
      <c r="DM7" s="185"/>
      <c r="DN7" s="185"/>
      <c r="DO7" s="185"/>
    </row>
    <row r="8" spans="1:119" ht="18.75" customHeight="1" thickBot="1" x14ac:dyDescent="0.25">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107</v>
      </c>
      <c r="AN8" s="496"/>
      <c r="AO8" s="496"/>
      <c r="AP8" s="496"/>
      <c r="AQ8" s="496"/>
      <c r="AR8" s="496"/>
      <c r="AS8" s="496"/>
      <c r="AT8" s="497"/>
      <c r="AU8" s="498" t="s">
        <v>108</v>
      </c>
      <c r="AV8" s="499"/>
      <c r="AW8" s="499"/>
      <c r="AX8" s="499"/>
      <c r="AY8" s="500" t="s">
        <v>109</v>
      </c>
      <c r="AZ8" s="501"/>
      <c r="BA8" s="501"/>
      <c r="BB8" s="501"/>
      <c r="BC8" s="501"/>
      <c r="BD8" s="501"/>
      <c r="BE8" s="501"/>
      <c r="BF8" s="501"/>
      <c r="BG8" s="501"/>
      <c r="BH8" s="501"/>
      <c r="BI8" s="501"/>
      <c r="BJ8" s="501"/>
      <c r="BK8" s="501"/>
      <c r="BL8" s="501"/>
      <c r="BM8" s="502"/>
      <c r="BN8" s="466">
        <v>1207087</v>
      </c>
      <c r="BO8" s="467"/>
      <c r="BP8" s="467"/>
      <c r="BQ8" s="467"/>
      <c r="BR8" s="467"/>
      <c r="BS8" s="467"/>
      <c r="BT8" s="467"/>
      <c r="BU8" s="468"/>
      <c r="BV8" s="466">
        <v>1218018</v>
      </c>
      <c r="BW8" s="467"/>
      <c r="BX8" s="467"/>
      <c r="BY8" s="467"/>
      <c r="BZ8" s="467"/>
      <c r="CA8" s="467"/>
      <c r="CB8" s="467"/>
      <c r="CC8" s="468"/>
      <c r="CD8" s="469" t="s">
        <v>110</v>
      </c>
      <c r="CE8" s="470"/>
      <c r="CF8" s="470"/>
      <c r="CG8" s="470"/>
      <c r="CH8" s="470"/>
      <c r="CI8" s="470"/>
      <c r="CJ8" s="470"/>
      <c r="CK8" s="470"/>
      <c r="CL8" s="470"/>
      <c r="CM8" s="470"/>
      <c r="CN8" s="470"/>
      <c r="CO8" s="470"/>
      <c r="CP8" s="470"/>
      <c r="CQ8" s="470"/>
      <c r="CR8" s="470"/>
      <c r="CS8" s="471"/>
      <c r="CT8" s="506">
        <v>0.38</v>
      </c>
      <c r="CU8" s="507"/>
      <c r="CV8" s="507"/>
      <c r="CW8" s="507"/>
      <c r="CX8" s="507"/>
      <c r="CY8" s="507"/>
      <c r="CZ8" s="507"/>
      <c r="DA8" s="508"/>
      <c r="DB8" s="506">
        <v>0.38</v>
      </c>
      <c r="DC8" s="507"/>
      <c r="DD8" s="507"/>
      <c r="DE8" s="507"/>
      <c r="DF8" s="507"/>
      <c r="DG8" s="507"/>
      <c r="DH8" s="507"/>
      <c r="DI8" s="508"/>
      <c r="DJ8" s="185"/>
      <c r="DK8" s="185"/>
      <c r="DL8" s="185"/>
      <c r="DM8" s="185"/>
      <c r="DN8" s="185"/>
      <c r="DO8" s="185"/>
    </row>
    <row r="9" spans="1:119" ht="18.75" customHeight="1" thickBot="1" x14ac:dyDescent="0.25">
      <c r="A9" s="186"/>
      <c r="B9" s="460" t="s">
        <v>111</v>
      </c>
      <c r="C9" s="461"/>
      <c r="D9" s="461"/>
      <c r="E9" s="461"/>
      <c r="F9" s="461"/>
      <c r="G9" s="461"/>
      <c r="H9" s="461"/>
      <c r="I9" s="461"/>
      <c r="J9" s="461"/>
      <c r="K9" s="509"/>
      <c r="L9" s="510" t="s">
        <v>112</v>
      </c>
      <c r="M9" s="511"/>
      <c r="N9" s="511"/>
      <c r="O9" s="511"/>
      <c r="P9" s="511"/>
      <c r="Q9" s="512"/>
      <c r="R9" s="513">
        <v>74770</v>
      </c>
      <c r="S9" s="514"/>
      <c r="T9" s="514"/>
      <c r="U9" s="514"/>
      <c r="V9" s="515"/>
      <c r="W9" s="423" t="s">
        <v>113</v>
      </c>
      <c r="X9" s="424"/>
      <c r="Y9" s="424"/>
      <c r="Z9" s="424"/>
      <c r="AA9" s="424"/>
      <c r="AB9" s="424"/>
      <c r="AC9" s="424"/>
      <c r="AD9" s="424"/>
      <c r="AE9" s="424"/>
      <c r="AF9" s="424"/>
      <c r="AG9" s="424"/>
      <c r="AH9" s="424"/>
      <c r="AI9" s="424"/>
      <c r="AJ9" s="424"/>
      <c r="AK9" s="424"/>
      <c r="AL9" s="425"/>
      <c r="AM9" s="495" t="s">
        <v>114</v>
      </c>
      <c r="AN9" s="496"/>
      <c r="AO9" s="496"/>
      <c r="AP9" s="496"/>
      <c r="AQ9" s="496"/>
      <c r="AR9" s="496"/>
      <c r="AS9" s="496"/>
      <c r="AT9" s="497"/>
      <c r="AU9" s="498" t="s">
        <v>93</v>
      </c>
      <c r="AV9" s="499"/>
      <c r="AW9" s="499"/>
      <c r="AX9" s="499"/>
      <c r="AY9" s="500" t="s">
        <v>115</v>
      </c>
      <c r="AZ9" s="501"/>
      <c r="BA9" s="501"/>
      <c r="BB9" s="501"/>
      <c r="BC9" s="501"/>
      <c r="BD9" s="501"/>
      <c r="BE9" s="501"/>
      <c r="BF9" s="501"/>
      <c r="BG9" s="501"/>
      <c r="BH9" s="501"/>
      <c r="BI9" s="501"/>
      <c r="BJ9" s="501"/>
      <c r="BK9" s="501"/>
      <c r="BL9" s="501"/>
      <c r="BM9" s="502"/>
      <c r="BN9" s="466">
        <v>-10931</v>
      </c>
      <c r="BO9" s="467"/>
      <c r="BP9" s="467"/>
      <c r="BQ9" s="467"/>
      <c r="BR9" s="467"/>
      <c r="BS9" s="467"/>
      <c r="BT9" s="467"/>
      <c r="BU9" s="468"/>
      <c r="BV9" s="466">
        <v>-325012</v>
      </c>
      <c r="BW9" s="467"/>
      <c r="BX9" s="467"/>
      <c r="BY9" s="467"/>
      <c r="BZ9" s="467"/>
      <c r="CA9" s="467"/>
      <c r="CB9" s="467"/>
      <c r="CC9" s="468"/>
      <c r="CD9" s="469" t="s">
        <v>116</v>
      </c>
      <c r="CE9" s="470"/>
      <c r="CF9" s="470"/>
      <c r="CG9" s="470"/>
      <c r="CH9" s="470"/>
      <c r="CI9" s="470"/>
      <c r="CJ9" s="470"/>
      <c r="CK9" s="470"/>
      <c r="CL9" s="470"/>
      <c r="CM9" s="470"/>
      <c r="CN9" s="470"/>
      <c r="CO9" s="470"/>
      <c r="CP9" s="470"/>
      <c r="CQ9" s="470"/>
      <c r="CR9" s="470"/>
      <c r="CS9" s="471"/>
      <c r="CT9" s="463">
        <v>19.899999999999999</v>
      </c>
      <c r="CU9" s="464"/>
      <c r="CV9" s="464"/>
      <c r="CW9" s="464"/>
      <c r="CX9" s="464"/>
      <c r="CY9" s="464"/>
      <c r="CZ9" s="464"/>
      <c r="DA9" s="465"/>
      <c r="DB9" s="463">
        <v>19.2</v>
      </c>
      <c r="DC9" s="464"/>
      <c r="DD9" s="464"/>
      <c r="DE9" s="464"/>
      <c r="DF9" s="464"/>
      <c r="DG9" s="464"/>
      <c r="DH9" s="464"/>
      <c r="DI9" s="465"/>
      <c r="DJ9" s="185"/>
      <c r="DK9" s="185"/>
      <c r="DL9" s="185"/>
      <c r="DM9" s="185"/>
      <c r="DN9" s="185"/>
      <c r="DO9" s="185"/>
    </row>
    <row r="10" spans="1:119" ht="18.75" customHeight="1" thickBot="1" x14ac:dyDescent="0.25">
      <c r="A10" s="186"/>
      <c r="B10" s="460"/>
      <c r="C10" s="461"/>
      <c r="D10" s="461"/>
      <c r="E10" s="461"/>
      <c r="F10" s="461"/>
      <c r="G10" s="461"/>
      <c r="H10" s="461"/>
      <c r="I10" s="461"/>
      <c r="J10" s="461"/>
      <c r="K10" s="509"/>
      <c r="L10" s="516" t="s">
        <v>117</v>
      </c>
      <c r="M10" s="496"/>
      <c r="N10" s="496"/>
      <c r="O10" s="496"/>
      <c r="P10" s="496"/>
      <c r="Q10" s="497"/>
      <c r="R10" s="517">
        <v>79119</v>
      </c>
      <c r="S10" s="518"/>
      <c r="T10" s="518"/>
      <c r="U10" s="518"/>
      <c r="V10" s="519"/>
      <c r="W10" s="454"/>
      <c r="X10" s="455"/>
      <c r="Y10" s="455"/>
      <c r="Z10" s="455"/>
      <c r="AA10" s="455"/>
      <c r="AB10" s="455"/>
      <c r="AC10" s="455"/>
      <c r="AD10" s="455"/>
      <c r="AE10" s="455"/>
      <c r="AF10" s="455"/>
      <c r="AG10" s="455"/>
      <c r="AH10" s="455"/>
      <c r="AI10" s="455"/>
      <c r="AJ10" s="455"/>
      <c r="AK10" s="455"/>
      <c r="AL10" s="458"/>
      <c r="AM10" s="495" t="s">
        <v>118</v>
      </c>
      <c r="AN10" s="496"/>
      <c r="AO10" s="496"/>
      <c r="AP10" s="496"/>
      <c r="AQ10" s="496"/>
      <c r="AR10" s="496"/>
      <c r="AS10" s="496"/>
      <c r="AT10" s="497"/>
      <c r="AU10" s="498" t="s">
        <v>119</v>
      </c>
      <c r="AV10" s="499"/>
      <c r="AW10" s="499"/>
      <c r="AX10" s="499"/>
      <c r="AY10" s="500" t="s">
        <v>120</v>
      </c>
      <c r="AZ10" s="501"/>
      <c r="BA10" s="501"/>
      <c r="BB10" s="501"/>
      <c r="BC10" s="501"/>
      <c r="BD10" s="501"/>
      <c r="BE10" s="501"/>
      <c r="BF10" s="501"/>
      <c r="BG10" s="501"/>
      <c r="BH10" s="501"/>
      <c r="BI10" s="501"/>
      <c r="BJ10" s="501"/>
      <c r="BK10" s="501"/>
      <c r="BL10" s="501"/>
      <c r="BM10" s="502"/>
      <c r="BN10" s="466">
        <v>355</v>
      </c>
      <c r="BO10" s="467"/>
      <c r="BP10" s="467"/>
      <c r="BQ10" s="467"/>
      <c r="BR10" s="467"/>
      <c r="BS10" s="467"/>
      <c r="BT10" s="467"/>
      <c r="BU10" s="468"/>
      <c r="BV10" s="466">
        <v>353</v>
      </c>
      <c r="BW10" s="467"/>
      <c r="BX10" s="467"/>
      <c r="BY10" s="467"/>
      <c r="BZ10" s="467"/>
      <c r="CA10" s="467"/>
      <c r="CB10" s="467"/>
      <c r="CC10" s="468"/>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5">
      <c r="A11" s="186"/>
      <c r="B11" s="460"/>
      <c r="C11" s="461"/>
      <c r="D11" s="461"/>
      <c r="E11" s="461"/>
      <c r="F11" s="461"/>
      <c r="G11" s="461"/>
      <c r="H11" s="461"/>
      <c r="I11" s="461"/>
      <c r="J11" s="461"/>
      <c r="K11" s="509"/>
      <c r="L11" s="520" t="s">
        <v>122</v>
      </c>
      <c r="M11" s="521"/>
      <c r="N11" s="521"/>
      <c r="O11" s="521"/>
      <c r="P11" s="521"/>
      <c r="Q11" s="522"/>
      <c r="R11" s="523" t="s">
        <v>123</v>
      </c>
      <c r="S11" s="524"/>
      <c r="T11" s="524"/>
      <c r="U11" s="524"/>
      <c r="V11" s="525"/>
      <c r="W11" s="454"/>
      <c r="X11" s="455"/>
      <c r="Y11" s="455"/>
      <c r="Z11" s="455"/>
      <c r="AA11" s="455"/>
      <c r="AB11" s="455"/>
      <c r="AC11" s="455"/>
      <c r="AD11" s="455"/>
      <c r="AE11" s="455"/>
      <c r="AF11" s="455"/>
      <c r="AG11" s="455"/>
      <c r="AH11" s="455"/>
      <c r="AI11" s="455"/>
      <c r="AJ11" s="455"/>
      <c r="AK11" s="455"/>
      <c r="AL11" s="458"/>
      <c r="AM11" s="495" t="s">
        <v>124</v>
      </c>
      <c r="AN11" s="496"/>
      <c r="AO11" s="496"/>
      <c r="AP11" s="496"/>
      <c r="AQ11" s="496"/>
      <c r="AR11" s="496"/>
      <c r="AS11" s="496"/>
      <c r="AT11" s="497"/>
      <c r="AU11" s="498" t="s">
        <v>108</v>
      </c>
      <c r="AV11" s="499"/>
      <c r="AW11" s="499"/>
      <c r="AX11" s="499"/>
      <c r="AY11" s="500" t="s">
        <v>125</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126</v>
      </c>
      <c r="CE11" s="470"/>
      <c r="CF11" s="470"/>
      <c r="CG11" s="470"/>
      <c r="CH11" s="470"/>
      <c r="CI11" s="470"/>
      <c r="CJ11" s="470"/>
      <c r="CK11" s="470"/>
      <c r="CL11" s="470"/>
      <c r="CM11" s="470"/>
      <c r="CN11" s="470"/>
      <c r="CO11" s="470"/>
      <c r="CP11" s="470"/>
      <c r="CQ11" s="470"/>
      <c r="CR11" s="470"/>
      <c r="CS11" s="471"/>
      <c r="CT11" s="506" t="s">
        <v>127</v>
      </c>
      <c r="CU11" s="507"/>
      <c r="CV11" s="507"/>
      <c r="CW11" s="507"/>
      <c r="CX11" s="507"/>
      <c r="CY11" s="507"/>
      <c r="CZ11" s="507"/>
      <c r="DA11" s="508"/>
      <c r="DB11" s="506" t="s">
        <v>127</v>
      </c>
      <c r="DC11" s="507"/>
      <c r="DD11" s="507"/>
      <c r="DE11" s="507"/>
      <c r="DF11" s="507"/>
      <c r="DG11" s="507"/>
      <c r="DH11" s="507"/>
      <c r="DI11" s="508"/>
      <c r="DJ11" s="185"/>
      <c r="DK11" s="185"/>
      <c r="DL11" s="185"/>
      <c r="DM11" s="185"/>
      <c r="DN11" s="185"/>
      <c r="DO11" s="185"/>
    </row>
    <row r="12" spans="1:119" ht="18.75" customHeight="1" x14ac:dyDescent="0.2">
      <c r="A12" s="186"/>
      <c r="B12" s="526" t="s">
        <v>128</v>
      </c>
      <c r="C12" s="527"/>
      <c r="D12" s="527"/>
      <c r="E12" s="527"/>
      <c r="F12" s="527"/>
      <c r="G12" s="527"/>
      <c r="H12" s="527"/>
      <c r="I12" s="527"/>
      <c r="J12" s="527"/>
      <c r="K12" s="528"/>
      <c r="L12" s="535" t="s">
        <v>129</v>
      </c>
      <c r="M12" s="536"/>
      <c r="N12" s="536"/>
      <c r="O12" s="536"/>
      <c r="P12" s="536"/>
      <c r="Q12" s="537"/>
      <c r="R12" s="538">
        <v>74250</v>
      </c>
      <c r="S12" s="539"/>
      <c r="T12" s="539"/>
      <c r="U12" s="539"/>
      <c r="V12" s="540"/>
      <c r="W12" s="541" t="s">
        <v>1</v>
      </c>
      <c r="X12" s="499"/>
      <c r="Y12" s="499"/>
      <c r="Z12" s="499"/>
      <c r="AA12" s="499"/>
      <c r="AB12" s="542"/>
      <c r="AC12" s="498" t="s">
        <v>130</v>
      </c>
      <c r="AD12" s="499"/>
      <c r="AE12" s="499"/>
      <c r="AF12" s="499"/>
      <c r="AG12" s="542"/>
      <c r="AH12" s="498" t="s">
        <v>131</v>
      </c>
      <c r="AI12" s="499"/>
      <c r="AJ12" s="499"/>
      <c r="AK12" s="499"/>
      <c r="AL12" s="543"/>
      <c r="AM12" s="495" t="s">
        <v>132</v>
      </c>
      <c r="AN12" s="496"/>
      <c r="AO12" s="496"/>
      <c r="AP12" s="496"/>
      <c r="AQ12" s="496"/>
      <c r="AR12" s="496"/>
      <c r="AS12" s="496"/>
      <c r="AT12" s="497"/>
      <c r="AU12" s="498" t="s">
        <v>133</v>
      </c>
      <c r="AV12" s="499"/>
      <c r="AW12" s="499"/>
      <c r="AX12" s="499"/>
      <c r="AY12" s="500" t="s">
        <v>134</v>
      </c>
      <c r="AZ12" s="501"/>
      <c r="BA12" s="501"/>
      <c r="BB12" s="501"/>
      <c r="BC12" s="501"/>
      <c r="BD12" s="501"/>
      <c r="BE12" s="501"/>
      <c r="BF12" s="501"/>
      <c r="BG12" s="501"/>
      <c r="BH12" s="501"/>
      <c r="BI12" s="501"/>
      <c r="BJ12" s="501"/>
      <c r="BK12" s="501"/>
      <c r="BL12" s="501"/>
      <c r="BM12" s="502"/>
      <c r="BN12" s="466">
        <v>0</v>
      </c>
      <c r="BO12" s="467"/>
      <c r="BP12" s="467"/>
      <c r="BQ12" s="467"/>
      <c r="BR12" s="467"/>
      <c r="BS12" s="467"/>
      <c r="BT12" s="467"/>
      <c r="BU12" s="468"/>
      <c r="BV12" s="466">
        <v>0</v>
      </c>
      <c r="BW12" s="467"/>
      <c r="BX12" s="467"/>
      <c r="BY12" s="467"/>
      <c r="BZ12" s="467"/>
      <c r="CA12" s="467"/>
      <c r="CB12" s="467"/>
      <c r="CC12" s="468"/>
      <c r="CD12" s="469" t="s">
        <v>135</v>
      </c>
      <c r="CE12" s="470"/>
      <c r="CF12" s="470"/>
      <c r="CG12" s="470"/>
      <c r="CH12" s="470"/>
      <c r="CI12" s="470"/>
      <c r="CJ12" s="470"/>
      <c r="CK12" s="470"/>
      <c r="CL12" s="470"/>
      <c r="CM12" s="470"/>
      <c r="CN12" s="470"/>
      <c r="CO12" s="470"/>
      <c r="CP12" s="470"/>
      <c r="CQ12" s="470"/>
      <c r="CR12" s="470"/>
      <c r="CS12" s="471"/>
      <c r="CT12" s="506" t="s">
        <v>136</v>
      </c>
      <c r="CU12" s="507"/>
      <c r="CV12" s="507"/>
      <c r="CW12" s="507"/>
      <c r="CX12" s="507"/>
      <c r="CY12" s="507"/>
      <c r="CZ12" s="507"/>
      <c r="DA12" s="508"/>
      <c r="DB12" s="506" t="s">
        <v>127</v>
      </c>
      <c r="DC12" s="507"/>
      <c r="DD12" s="507"/>
      <c r="DE12" s="507"/>
      <c r="DF12" s="507"/>
      <c r="DG12" s="507"/>
      <c r="DH12" s="507"/>
      <c r="DI12" s="508"/>
      <c r="DJ12" s="185"/>
      <c r="DK12" s="185"/>
      <c r="DL12" s="185"/>
      <c r="DM12" s="185"/>
      <c r="DN12" s="185"/>
      <c r="DO12" s="185"/>
    </row>
    <row r="13" spans="1:119" ht="18.75" customHeight="1" x14ac:dyDescent="0.2">
      <c r="A13" s="186"/>
      <c r="B13" s="529"/>
      <c r="C13" s="530"/>
      <c r="D13" s="530"/>
      <c r="E13" s="530"/>
      <c r="F13" s="530"/>
      <c r="G13" s="530"/>
      <c r="H13" s="530"/>
      <c r="I13" s="530"/>
      <c r="J13" s="530"/>
      <c r="K13" s="531"/>
      <c r="L13" s="196"/>
      <c r="M13" s="554" t="s">
        <v>137</v>
      </c>
      <c r="N13" s="555"/>
      <c r="O13" s="555"/>
      <c r="P13" s="555"/>
      <c r="Q13" s="556"/>
      <c r="R13" s="547">
        <v>73990</v>
      </c>
      <c r="S13" s="548"/>
      <c r="T13" s="548"/>
      <c r="U13" s="548"/>
      <c r="V13" s="549"/>
      <c r="W13" s="482" t="s">
        <v>138</v>
      </c>
      <c r="X13" s="483"/>
      <c r="Y13" s="483"/>
      <c r="Z13" s="483"/>
      <c r="AA13" s="483"/>
      <c r="AB13" s="473"/>
      <c r="AC13" s="517">
        <v>4349</v>
      </c>
      <c r="AD13" s="518"/>
      <c r="AE13" s="518"/>
      <c r="AF13" s="518"/>
      <c r="AG13" s="557"/>
      <c r="AH13" s="517">
        <v>4807</v>
      </c>
      <c r="AI13" s="518"/>
      <c r="AJ13" s="518"/>
      <c r="AK13" s="518"/>
      <c r="AL13" s="519"/>
      <c r="AM13" s="495" t="s">
        <v>139</v>
      </c>
      <c r="AN13" s="496"/>
      <c r="AO13" s="496"/>
      <c r="AP13" s="496"/>
      <c r="AQ13" s="496"/>
      <c r="AR13" s="496"/>
      <c r="AS13" s="496"/>
      <c r="AT13" s="497"/>
      <c r="AU13" s="498" t="s">
        <v>133</v>
      </c>
      <c r="AV13" s="499"/>
      <c r="AW13" s="499"/>
      <c r="AX13" s="499"/>
      <c r="AY13" s="500" t="s">
        <v>140</v>
      </c>
      <c r="AZ13" s="501"/>
      <c r="BA13" s="501"/>
      <c r="BB13" s="501"/>
      <c r="BC13" s="501"/>
      <c r="BD13" s="501"/>
      <c r="BE13" s="501"/>
      <c r="BF13" s="501"/>
      <c r="BG13" s="501"/>
      <c r="BH13" s="501"/>
      <c r="BI13" s="501"/>
      <c r="BJ13" s="501"/>
      <c r="BK13" s="501"/>
      <c r="BL13" s="501"/>
      <c r="BM13" s="502"/>
      <c r="BN13" s="466">
        <v>-10576</v>
      </c>
      <c r="BO13" s="467"/>
      <c r="BP13" s="467"/>
      <c r="BQ13" s="467"/>
      <c r="BR13" s="467"/>
      <c r="BS13" s="467"/>
      <c r="BT13" s="467"/>
      <c r="BU13" s="468"/>
      <c r="BV13" s="466">
        <v>-324659</v>
      </c>
      <c r="BW13" s="467"/>
      <c r="BX13" s="467"/>
      <c r="BY13" s="467"/>
      <c r="BZ13" s="467"/>
      <c r="CA13" s="467"/>
      <c r="CB13" s="467"/>
      <c r="CC13" s="468"/>
      <c r="CD13" s="469" t="s">
        <v>141</v>
      </c>
      <c r="CE13" s="470"/>
      <c r="CF13" s="470"/>
      <c r="CG13" s="470"/>
      <c r="CH13" s="470"/>
      <c r="CI13" s="470"/>
      <c r="CJ13" s="470"/>
      <c r="CK13" s="470"/>
      <c r="CL13" s="470"/>
      <c r="CM13" s="470"/>
      <c r="CN13" s="470"/>
      <c r="CO13" s="470"/>
      <c r="CP13" s="470"/>
      <c r="CQ13" s="470"/>
      <c r="CR13" s="470"/>
      <c r="CS13" s="471"/>
      <c r="CT13" s="463">
        <v>8.1</v>
      </c>
      <c r="CU13" s="464"/>
      <c r="CV13" s="464"/>
      <c r="CW13" s="464"/>
      <c r="CX13" s="464"/>
      <c r="CY13" s="464"/>
      <c r="CZ13" s="464"/>
      <c r="DA13" s="465"/>
      <c r="DB13" s="463">
        <v>7.9</v>
      </c>
      <c r="DC13" s="464"/>
      <c r="DD13" s="464"/>
      <c r="DE13" s="464"/>
      <c r="DF13" s="464"/>
      <c r="DG13" s="464"/>
      <c r="DH13" s="464"/>
      <c r="DI13" s="465"/>
      <c r="DJ13" s="185"/>
      <c r="DK13" s="185"/>
      <c r="DL13" s="185"/>
      <c r="DM13" s="185"/>
      <c r="DN13" s="185"/>
      <c r="DO13" s="185"/>
    </row>
    <row r="14" spans="1:119" ht="18.75" customHeight="1" thickBot="1" x14ac:dyDescent="0.25">
      <c r="A14" s="186"/>
      <c r="B14" s="529"/>
      <c r="C14" s="530"/>
      <c r="D14" s="530"/>
      <c r="E14" s="530"/>
      <c r="F14" s="530"/>
      <c r="G14" s="530"/>
      <c r="H14" s="530"/>
      <c r="I14" s="530"/>
      <c r="J14" s="530"/>
      <c r="K14" s="531"/>
      <c r="L14" s="544" t="s">
        <v>142</v>
      </c>
      <c r="M14" s="545"/>
      <c r="N14" s="545"/>
      <c r="O14" s="545"/>
      <c r="P14" s="545"/>
      <c r="Q14" s="546"/>
      <c r="R14" s="547">
        <v>75414</v>
      </c>
      <c r="S14" s="548"/>
      <c r="T14" s="548"/>
      <c r="U14" s="548"/>
      <c r="V14" s="549"/>
      <c r="W14" s="456"/>
      <c r="X14" s="457"/>
      <c r="Y14" s="457"/>
      <c r="Z14" s="457"/>
      <c r="AA14" s="457"/>
      <c r="AB14" s="446"/>
      <c r="AC14" s="550">
        <v>12.5</v>
      </c>
      <c r="AD14" s="551"/>
      <c r="AE14" s="551"/>
      <c r="AF14" s="551"/>
      <c r="AG14" s="552"/>
      <c r="AH14" s="550">
        <v>13.3</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143</v>
      </c>
      <c r="CE14" s="559"/>
      <c r="CF14" s="559"/>
      <c r="CG14" s="559"/>
      <c r="CH14" s="559"/>
      <c r="CI14" s="559"/>
      <c r="CJ14" s="559"/>
      <c r="CK14" s="559"/>
      <c r="CL14" s="559"/>
      <c r="CM14" s="559"/>
      <c r="CN14" s="559"/>
      <c r="CO14" s="559"/>
      <c r="CP14" s="559"/>
      <c r="CQ14" s="559"/>
      <c r="CR14" s="559"/>
      <c r="CS14" s="560"/>
      <c r="CT14" s="561" t="s">
        <v>136</v>
      </c>
      <c r="CU14" s="562"/>
      <c r="CV14" s="562"/>
      <c r="CW14" s="562"/>
      <c r="CX14" s="562"/>
      <c r="CY14" s="562"/>
      <c r="CZ14" s="562"/>
      <c r="DA14" s="563"/>
      <c r="DB14" s="561">
        <v>5.5</v>
      </c>
      <c r="DC14" s="562"/>
      <c r="DD14" s="562"/>
      <c r="DE14" s="562"/>
      <c r="DF14" s="562"/>
      <c r="DG14" s="562"/>
      <c r="DH14" s="562"/>
      <c r="DI14" s="563"/>
      <c r="DJ14" s="185"/>
      <c r="DK14" s="185"/>
      <c r="DL14" s="185"/>
      <c r="DM14" s="185"/>
      <c r="DN14" s="185"/>
      <c r="DO14" s="185"/>
    </row>
    <row r="15" spans="1:119" ht="18.75" customHeight="1" x14ac:dyDescent="0.2">
      <c r="A15" s="186"/>
      <c r="B15" s="529"/>
      <c r="C15" s="530"/>
      <c r="D15" s="530"/>
      <c r="E15" s="530"/>
      <c r="F15" s="530"/>
      <c r="G15" s="530"/>
      <c r="H15" s="530"/>
      <c r="I15" s="530"/>
      <c r="J15" s="530"/>
      <c r="K15" s="531"/>
      <c r="L15" s="196"/>
      <c r="M15" s="554" t="s">
        <v>137</v>
      </c>
      <c r="N15" s="555"/>
      <c r="O15" s="555"/>
      <c r="P15" s="555"/>
      <c r="Q15" s="556"/>
      <c r="R15" s="547">
        <v>75161</v>
      </c>
      <c r="S15" s="548"/>
      <c r="T15" s="548"/>
      <c r="U15" s="548"/>
      <c r="V15" s="549"/>
      <c r="W15" s="482" t="s">
        <v>144</v>
      </c>
      <c r="X15" s="483"/>
      <c r="Y15" s="483"/>
      <c r="Z15" s="483"/>
      <c r="AA15" s="483"/>
      <c r="AB15" s="473"/>
      <c r="AC15" s="517">
        <v>6631</v>
      </c>
      <c r="AD15" s="518"/>
      <c r="AE15" s="518"/>
      <c r="AF15" s="518"/>
      <c r="AG15" s="557"/>
      <c r="AH15" s="517">
        <v>6917</v>
      </c>
      <c r="AI15" s="518"/>
      <c r="AJ15" s="518"/>
      <c r="AK15" s="518"/>
      <c r="AL15" s="519"/>
      <c r="AM15" s="495"/>
      <c r="AN15" s="496"/>
      <c r="AO15" s="496"/>
      <c r="AP15" s="496"/>
      <c r="AQ15" s="496"/>
      <c r="AR15" s="496"/>
      <c r="AS15" s="496"/>
      <c r="AT15" s="497"/>
      <c r="AU15" s="498"/>
      <c r="AV15" s="499"/>
      <c r="AW15" s="499"/>
      <c r="AX15" s="499"/>
      <c r="AY15" s="426" t="s">
        <v>145</v>
      </c>
      <c r="AZ15" s="427"/>
      <c r="BA15" s="427"/>
      <c r="BB15" s="427"/>
      <c r="BC15" s="427"/>
      <c r="BD15" s="427"/>
      <c r="BE15" s="427"/>
      <c r="BF15" s="427"/>
      <c r="BG15" s="427"/>
      <c r="BH15" s="427"/>
      <c r="BI15" s="427"/>
      <c r="BJ15" s="427"/>
      <c r="BK15" s="427"/>
      <c r="BL15" s="427"/>
      <c r="BM15" s="428"/>
      <c r="BN15" s="429">
        <v>7509644</v>
      </c>
      <c r="BO15" s="430"/>
      <c r="BP15" s="430"/>
      <c r="BQ15" s="430"/>
      <c r="BR15" s="430"/>
      <c r="BS15" s="430"/>
      <c r="BT15" s="430"/>
      <c r="BU15" s="431"/>
      <c r="BV15" s="429">
        <v>7525969</v>
      </c>
      <c r="BW15" s="430"/>
      <c r="BX15" s="430"/>
      <c r="BY15" s="430"/>
      <c r="BZ15" s="430"/>
      <c r="CA15" s="430"/>
      <c r="CB15" s="430"/>
      <c r="CC15" s="431"/>
      <c r="CD15" s="564" t="s">
        <v>146</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2">
      <c r="A16" s="186"/>
      <c r="B16" s="529"/>
      <c r="C16" s="530"/>
      <c r="D16" s="530"/>
      <c r="E16" s="530"/>
      <c r="F16" s="530"/>
      <c r="G16" s="530"/>
      <c r="H16" s="530"/>
      <c r="I16" s="530"/>
      <c r="J16" s="530"/>
      <c r="K16" s="531"/>
      <c r="L16" s="544" t="s">
        <v>147</v>
      </c>
      <c r="M16" s="575"/>
      <c r="N16" s="575"/>
      <c r="O16" s="575"/>
      <c r="P16" s="575"/>
      <c r="Q16" s="576"/>
      <c r="R16" s="567" t="s">
        <v>148</v>
      </c>
      <c r="S16" s="568"/>
      <c r="T16" s="568"/>
      <c r="U16" s="568"/>
      <c r="V16" s="569"/>
      <c r="W16" s="456"/>
      <c r="X16" s="457"/>
      <c r="Y16" s="457"/>
      <c r="Z16" s="457"/>
      <c r="AA16" s="457"/>
      <c r="AB16" s="446"/>
      <c r="AC16" s="550">
        <v>19</v>
      </c>
      <c r="AD16" s="551"/>
      <c r="AE16" s="551"/>
      <c r="AF16" s="551"/>
      <c r="AG16" s="552"/>
      <c r="AH16" s="550">
        <v>19.100000000000001</v>
      </c>
      <c r="AI16" s="551"/>
      <c r="AJ16" s="551"/>
      <c r="AK16" s="551"/>
      <c r="AL16" s="553"/>
      <c r="AM16" s="495"/>
      <c r="AN16" s="496"/>
      <c r="AO16" s="496"/>
      <c r="AP16" s="496"/>
      <c r="AQ16" s="496"/>
      <c r="AR16" s="496"/>
      <c r="AS16" s="496"/>
      <c r="AT16" s="497"/>
      <c r="AU16" s="498"/>
      <c r="AV16" s="499"/>
      <c r="AW16" s="499"/>
      <c r="AX16" s="499"/>
      <c r="AY16" s="500" t="s">
        <v>149</v>
      </c>
      <c r="AZ16" s="501"/>
      <c r="BA16" s="501"/>
      <c r="BB16" s="501"/>
      <c r="BC16" s="501"/>
      <c r="BD16" s="501"/>
      <c r="BE16" s="501"/>
      <c r="BF16" s="501"/>
      <c r="BG16" s="501"/>
      <c r="BH16" s="501"/>
      <c r="BI16" s="501"/>
      <c r="BJ16" s="501"/>
      <c r="BK16" s="501"/>
      <c r="BL16" s="501"/>
      <c r="BM16" s="502"/>
      <c r="BN16" s="466">
        <v>19950086</v>
      </c>
      <c r="BO16" s="467"/>
      <c r="BP16" s="467"/>
      <c r="BQ16" s="467"/>
      <c r="BR16" s="467"/>
      <c r="BS16" s="467"/>
      <c r="BT16" s="467"/>
      <c r="BU16" s="468"/>
      <c r="BV16" s="466">
        <v>19742351</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5">
      <c r="A17" s="186"/>
      <c r="B17" s="532"/>
      <c r="C17" s="533"/>
      <c r="D17" s="533"/>
      <c r="E17" s="533"/>
      <c r="F17" s="533"/>
      <c r="G17" s="533"/>
      <c r="H17" s="533"/>
      <c r="I17" s="533"/>
      <c r="J17" s="533"/>
      <c r="K17" s="534"/>
      <c r="L17" s="201"/>
      <c r="M17" s="570" t="s">
        <v>150</v>
      </c>
      <c r="N17" s="571"/>
      <c r="O17" s="571"/>
      <c r="P17" s="571"/>
      <c r="Q17" s="572"/>
      <c r="R17" s="567" t="s">
        <v>151</v>
      </c>
      <c r="S17" s="568"/>
      <c r="T17" s="568"/>
      <c r="U17" s="568"/>
      <c r="V17" s="569"/>
      <c r="W17" s="482" t="s">
        <v>152</v>
      </c>
      <c r="X17" s="483"/>
      <c r="Y17" s="483"/>
      <c r="Z17" s="483"/>
      <c r="AA17" s="483"/>
      <c r="AB17" s="473"/>
      <c r="AC17" s="517">
        <v>23867</v>
      </c>
      <c r="AD17" s="518"/>
      <c r="AE17" s="518"/>
      <c r="AF17" s="518"/>
      <c r="AG17" s="557"/>
      <c r="AH17" s="517">
        <v>24408</v>
      </c>
      <c r="AI17" s="518"/>
      <c r="AJ17" s="518"/>
      <c r="AK17" s="518"/>
      <c r="AL17" s="519"/>
      <c r="AM17" s="495"/>
      <c r="AN17" s="496"/>
      <c r="AO17" s="496"/>
      <c r="AP17" s="496"/>
      <c r="AQ17" s="496"/>
      <c r="AR17" s="496"/>
      <c r="AS17" s="496"/>
      <c r="AT17" s="497"/>
      <c r="AU17" s="498"/>
      <c r="AV17" s="499"/>
      <c r="AW17" s="499"/>
      <c r="AX17" s="499"/>
      <c r="AY17" s="500" t="s">
        <v>153</v>
      </c>
      <c r="AZ17" s="501"/>
      <c r="BA17" s="501"/>
      <c r="BB17" s="501"/>
      <c r="BC17" s="501"/>
      <c r="BD17" s="501"/>
      <c r="BE17" s="501"/>
      <c r="BF17" s="501"/>
      <c r="BG17" s="501"/>
      <c r="BH17" s="501"/>
      <c r="BI17" s="501"/>
      <c r="BJ17" s="501"/>
      <c r="BK17" s="501"/>
      <c r="BL17" s="501"/>
      <c r="BM17" s="502"/>
      <c r="BN17" s="466">
        <v>9513307</v>
      </c>
      <c r="BO17" s="467"/>
      <c r="BP17" s="467"/>
      <c r="BQ17" s="467"/>
      <c r="BR17" s="467"/>
      <c r="BS17" s="467"/>
      <c r="BT17" s="467"/>
      <c r="BU17" s="468"/>
      <c r="BV17" s="466">
        <v>9558083</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5">
      <c r="A18" s="186"/>
      <c r="B18" s="577" t="s">
        <v>154</v>
      </c>
      <c r="C18" s="509"/>
      <c r="D18" s="509"/>
      <c r="E18" s="578"/>
      <c r="F18" s="578"/>
      <c r="G18" s="578"/>
      <c r="H18" s="578"/>
      <c r="I18" s="578"/>
      <c r="J18" s="578"/>
      <c r="K18" s="578"/>
      <c r="L18" s="579">
        <v>1026.9100000000001</v>
      </c>
      <c r="M18" s="579"/>
      <c r="N18" s="579"/>
      <c r="O18" s="579"/>
      <c r="P18" s="579"/>
      <c r="Q18" s="579"/>
      <c r="R18" s="580"/>
      <c r="S18" s="580"/>
      <c r="T18" s="580"/>
      <c r="U18" s="580"/>
      <c r="V18" s="581"/>
      <c r="W18" s="484"/>
      <c r="X18" s="485"/>
      <c r="Y18" s="485"/>
      <c r="Z18" s="485"/>
      <c r="AA18" s="485"/>
      <c r="AB18" s="476"/>
      <c r="AC18" s="582">
        <v>68.5</v>
      </c>
      <c r="AD18" s="583"/>
      <c r="AE18" s="583"/>
      <c r="AF18" s="583"/>
      <c r="AG18" s="584"/>
      <c r="AH18" s="582">
        <v>67.599999999999994</v>
      </c>
      <c r="AI18" s="583"/>
      <c r="AJ18" s="583"/>
      <c r="AK18" s="583"/>
      <c r="AL18" s="585"/>
      <c r="AM18" s="495"/>
      <c r="AN18" s="496"/>
      <c r="AO18" s="496"/>
      <c r="AP18" s="496"/>
      <c r="AQ18" s="496"/>
      <c r="AR18" s="496"/>
      <c r="AS18" s="496"/>
      <c r="AT18" s="497"/>
      <c r="AU18" s="498"/>
      <c r="AV18" s="499"/>
      <c r="AW18" s="499"/>
      <c r="AX18" s="499"/>
      <c r="AY18" s="500" t="s">
        <v>155</v>
      </c>
      <c r="AZ18" s="501"/>
      <c r="BA18" s="501"/>
      <c r="BB18" s="501"/>
      <c r="BC18" s="501"/>
      <c r="BD18" s="501"/>
      <c r="BE18" s="501"/>
      <c r="BF18" s="501"/>
      <c r="BG18" s="501"/>
      <c r="BH18" s="501"/>
      <c r="BI18" s="501"/>
      <c r="BJ18" s="501"/>
      <c r="BK18" s="501"/>
      <c r="BL18" s="501"/>
      <c r="BM18" s="502"/>
      <c r="BN18" s="466">
        <v>22965445</v>
      </c>
      <c r="BO18" s="467"/>
      <c r="BP18" s="467"/>
      <c r="BQ18" s="467"/>
      <c r="BR18" s="467"/>
      <c r="BS18" s="467"/>
      <c r="BT18" s="467"/>
      <c r="BU18" s="468"/>
      <c r="BV18" s="466">
        <v>22746804</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5">
      <c r="A19" s="186"/>
      <c r="B19" s="577" t="s">
        <v>156</v>
      </c>
      <c r="C19" s="509"/>
      <c r="D19" s="509"/>
      <c r="E19" s="578"/>
      <c r="F19" s="578"/>
      <c r="G19" s="578"/>
      <c r="H19" s="578"/>
      <c r="I19" s="578"/>
      <c r="J19" s="578"/>
      <c r="K19" s="578"/>
      <c r="L19" s="586">
        <v>73</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157</v>
      </c>
      <c r="AZ19" s="501"/>
      <c r="BA19" s="501"/>
      <c r="BB19" s="501"/>
      <c r="BC19" s="501"/>
      <c r="BD19" s="501"/>
      <c r="BE19" s="501"/>
      <c r="BF19" s="501"/>
      <c r="BG19" s="501"/>
      <c r="BH19" s="501"/>
      <c r="BI19" s="501"/>
      <c r="BJ19" s="501"/>
      <c r="BK19" s="501"/>
      <c r="BL19" s="501"/>
      <c r="BM19" s="502"/>
      <c r="BN19" s="466">
        <v>28094128</v>
      </c>
      <c r="BO19" s="467"/>
      <c r="BP19" s="467"/>
      <c r="BQ19" s="467"/>
      <c r="BR19" s="467"/>
      <c r="BS19" s="467"/>
      <c r="BT19" s="467"/>
      <c r="BU19" s="468"/>
      <c r="BV19" s="466">
        <v>28141964</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5">
      <c r="A20" s="186"/>
      <c r="B20" s="577" t="s">
        <v>158</v>
      </c>
      <c r="C20" s="509"/>
      <c r="D20" s="509"/>
      <c r="E20" s="578"/>
      <c r="F20" s="578"/>
      <c r="G20" s="578"/>
      <c r="H20" s="578"/>
      <c r="I20" s="578"/>
      <c r="J20" s="578"/>
      <c r="K20" s="578"/>
      <c r="L20" s="586">
        <v>32163</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2">
      <c r="A21" s="186"/>
      <c r="B21" s="597" t="s">
        <v>159</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5">
      <c r="A22" s="186"/>
      <c r="B22" s="600" t="s">
        <v>160</v>
      </c>
      <c r="C22" s="601"/>
      <c r="D22" s="602"/>
      <c r="E22" s="478" t="s">
        <v>1</v>
      </c>
      <c r="F22" s="483"/>
      <c r="G22" s="483"/>
      <c r="H22" s="483"/>
      <c r="I22" s="483"/>
      <c r="J22" s="483"/>
      <c r="K22" s="473"/>
      <c r="L22" s="478" t="s">
        <v>161</v>
      </c>
      <c r="M22" s="483"/>
      <c r="N22" s="483"/>
      <c r="O22" s="483"/>
      <c r="P22" s="473"/>
      <c r="Q22" s="609" t="s">
        <v>162</v>
      </c>
      <c r="R22" s="610"/>
      <c r="S22" s="610"/>
      <c r="T22" s="610"/>
      <c r="U22" s="610"/>
      <c r="V22" s="611"/>
      <c r="W22" s="615" t="s">
        <v>163</v>
      </c>
      <c r="X22" s="601"/>
      <c r="Y22" s="602"/>
      <c r="Z22" s="478" t="s">
        <v>1</v>
      </c>
      <c r="AA22" s="483"/>
      <c r="AB22" s="483"/>
      <c r="AC22" s="483"/>
      <c r="AD22" s="483"/>
      <c r="AE22" s="483"/>
      <c r="AF22" s="483"/>
      <c r="AG22" s="473"/>
      <c r="AH22" s="628" t="s">
        <v>164</v>
      </c>
      <c r="AI22" s="483"/>
      <c r="AJ22" s="483"/>
      <c r="AK22" s="483"/>
      <c r="AL22" s="473"/>
      <c r="AM22" s="628" t="s">
        <v>165</v>
      </c>
      <c r="AN22" s="629"/>
      <c r="AO22" s="629"/>
      <c r="AP22" s="629"/>
      <c r="AQ22" s="629"/>
      <c r="AR22" s="630"/>
      <c r="AS22" s="609" t="s">
        <v>162</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2">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166</v>
      </c>
      <c r="AZ23" s="427"/>
      <c r="BA23" s="427"/>
      <c r="BB23" s="427"/>
      <c r="BC23" s="427"/>
      <c r="BD23" s="427"/>
      <c r="BE23" s="427"/>
      <c r="BF23" s="427"/>
      <c r="BG23" s="427"/>
      <c r="BH23" s="427"/>
      <c r="BI23" s="427"/>
      <c r="BJ23" s="427"/>
      <c r="BK23" s="427"/>
      <c r="BL23" s="427"/>
      <c r="BM23" s="428"/>
      <c r="BN23" s="466">
        <v>49031924</v>
      </c>
      <c r="BO23" s="467"/>
      <c r="BP23" s="467"/>
      <c r="BQ23" s="467"/>
      <c r="BR23" s="467"/>
      <c r="BS23" s="467"/>
      <c r="BT23" s="467"/>
      <c r="BU23" s="468"/>
      <c r="BV23" s="466">
        <v>49696482</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5">
      <c r="A24" s="186"/>
      <c r="B24" s="603"/>
      <c r="C24" s="604"/>
      <c r="D24" s="605"/>
      <c r="E24" s="516" t="s">
        <v>167</v>
      </c>
      <c r="F24" s="496"/>
      <c r="G24" s="496"/>
      <c r="H24" s="496"/>
      <c r="I24" s="496"/>
      <c r="J24" s="496"/>
      <c r="K24" s="497"/>
      <c r="L24" s="517">
        <v>1</v>
      </c>
      <c r="M24" s="518"/>
      <c r="N24" s="518"/>
      <c r="O24" s="518"/>
      <c r="P24" s="557"/>
      <c r="Q24" s="517">
        <v>8800</v>
      </c>
      <c r="R24" s="518"/>
      <c r="S24" s="518"/>
      <c r="T24" s="518"/>
      <c r="U24" s="518"/>
      <c r="V24" s="557"/>
      <c r="W24" s="616"/>
      <c r="X24" s="604"/>
      <c r="Y24" s="605"/>
      <c r="Z24" s="516" t="s">
        <v>168</v>
      </c>
      <c r="AA24" s="496"/>
      <c r="AB24" s="496"/>
      <c r="AC24" s="496"/>
      <c r="AD24" s="496"/>
      <c r="AE24" s="496"/>
      <c r="AF24" s="496"/>
      <c r="AG24" s="497"/>
      <c r="AH24" s="517">
        <v>775</v>
      </c>
      <c r="AI24" s="518"/>
      <c r="AJ24" s="518"/>
      <c r="AK24" s="518"/>
      <c r="AL24" s="557"/>
      <c r="AM24" s="517">
        <v>2466050</v>
      </c>
      <c r="AN24" s="518"/>
      <c r="AO24" s="518"/>
      <c r="AP24" s="518"/>
      <c r="AQ24" s="518"/>
      <c r="AR24" s="557"/>
      <c r="AS24" s="517">
        <v>3182</v>
      </c>
      <c r="AT24" s="518"/>
      <c r="AU24" s="518"/>
      <c r="AV24" s="518"/>
      <c r="AW24" s="518"/>
      <c r="AX24" s="519"/>
      <c r="AY24" s="636" t="s">
        <v>169</v>
      </c>
      <c r="AZ24" s="637"/>
      <c r="BA24" s="637"/>
      <c r="BB24" s="637"/>
      <c r="BC24" s="637"/>
      <c r="BD24" s="637"/>
      <c r="BE24" s="637"/>
      <c r="BF24" s="637"/>
      <c r="BG24" s="637"/>
      <c r="BH24" s="637"/>
      <c r="BI24" s="637"/>
      <c r="BJ24" s="637"/>
      <c r="BK24" s="637"/>
      <c r="BL24" s="637"/>
      <c r="BM24" s="638"/>
      <c r="BN24" s="466">
        <v>34443859</v>
      </c>
      <c r="BO24" s="467"/>
      <c r="BP24" s="467"/>
      <c r="BQ24" s="467"/>
      <c r="BR24" s="467"/>
      <c r="BS24" s="467"/>
      <c r="BT24" s="467"/>
      <c r="BU24" s="468"/>
      <c r="BV24" s="466">
        <v>34606748</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2">
      <c r="A25" s="186"/>
      <c r="B25" s="603"/>
      <c r="C25" s="604"/>
      <c r="D25" s="605"/>
      <c r="E25" s="516" t="s">
        <v>170</v>
      </c>
      <c r="F25" s="496"/>
      <c r="G25" s="496"/>
      <c r="H25" s="496"/>
      <c r="I25" s="496"/>
      <c r="J25" s="496"/>
      <c r="K25" s="497"/>
      <c r="L25" s="517">
        <v>2</v>
      </c>
      <c r="M25" s="518"/>
      <c r="N25" s="518"/>
      <c r="O25" s="518"/>
      <c r="P25" s="557"/>
      <c r="Q25" s="517">
        <v>7320</v>
      </c>
      <c r="R25" s="518"/>
      <c r="S25" s="518"/>
      <c r="T25" s="518"/>
      <c r="U25" s="518"/>
      <c r="V25" s="557"/>
      <c r="W25" s="616"/>
      <c r="X25" s="604"/>
      <c r="Y25" s="605"/>
      <c r="Z25" s="516" t="s">
        <v>171</v>
      </c>
      <c r="AA25" s="496"/>
      <c r="AB25" s="496"/>
      <c r="AC25" s="496"/>
      <c r="AD25" s="496"/>
      <c r="AE25" s="496"/>
      <c r="AF25" s="496"/>
      <c r="AG25" s="497"/>
      <c r="AH25" s="517">
        <v>150</v>
      </c>
      <c r="AI25" s="518"/>
      <c r="AJ25" s="518"/>
      <c r="AK25" s="518"/>
      <c r="AL25" s="557"/>
      <c r="AM25" s="517">
        <v>465900</v>
      </c>
      <c r="AN25" s="518"/>
      <c r="AO25" s="518"/>
      <c r="AP25" s="518"/>
      <c r="AQ25" s="518"/>
      <c r="AR25" s="557"/>
      <c r="AS25" s="517">
        <v>3106</v>
      </c>
      <c r="AT25" s="518"/>
      <c r="AU25" s="518"/>
      <c r="AV25" s="518"/>
      <c r="AW25" s="518"/>
      <c r="AX25" s="519"/>
      <c r="AY25" s="426" t="s">
        <v>172</v>
      </c>
      <c r="AZ25" s="427"/>
      <c r="BA25" s="427"/>
      <c r="BB25" s="427"/>
      <c r="BC25" s="427"/>
      <c r="BD25" s="427"/>
      <c r="BE25" s="427"/>
      <c r="BF25" s="427"/>
      <c r="BG25" s="427"/>
      <c r="BH25" s="427"/>
      <c r="BI25" s="427"/>
      <c r="BJ25" s="427"/>
      <c r="BK25" s="427"/>
      <c r="BL25" s="427"/>
      <c r="BM25" s="428"/>
      <c r="BN25" s="429">
        <v>7153084</v>
      </c>
      <c r="BO25" s="430"/>
      <c r="BP25" s="430"/>
      <c r="BQ25" s="430"/>
      <c r="BR25" s="430"/>
      <c r="BS25" s="430"/>
      <c r="BT25" s="430"/>
      <c r="BU25" s="431"/>
      <c r="BV25" s="429">
        <v>3403824</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2">
      <c r="A26" s="186"/>
      <c r="B26" s="603"/>
      <c r="C26" s="604"/>
      <c r="D26" s="605"/>
      <c r="E26" s="516" t="s">
        <v>173</v>
      </c>
      <c r="F26" s="496"/>
      <c r="G26" s="496"/>
      <c r="H26" s="496"/>
      <c r="I26" s="496"/>
      <c r="J26" s="496"/>
      <c r="K26" s="497"/>
      <c r="L26" s="517">
        <v>1</v>
      </c>
      <c r="M26" s="518"/>
      <c r="N26" s="518"/>
      <c r="O26" s="518"/>
      <c r="P26" s="557"/>
      <c r="Q26" s="517">
        <v>6600</v>
      </c>
      <c r="R26" s="518"/>
      <c r="S26" s="518"/>
      <c r="T26" s="518"/>
      <c r="U26" s="518"/>
      <c r="V26" s="557"/>
      <c r="W26" s="616"/>
      <c r="X26" s="604"/>
      <c r="Y26" s="605"/>
      <c r="Z26" s="516" t="s">
        <v>174</v>
      </c>
      <c r="AA26" s="626"/>
      <c r="AB26" s="626"/>
      <c r="AC26" s="626"/>
      <c r="AD26" s="626"/>
      <c r="AE26" s="626"/>
      <c r="AF26" s="626"/>
      <c r="AG26" s="627"/>
      <c r="AH26" s="517">
        <v>12</v>
      </c>
      <c r="AI26" s="518"/>
      <c r="AJ26" s="518"/>
      <c r="AK26" s="518"/>
      <c r="AL26" s="557"/>
      <c r="AM26" s="517">
        <v>44064</v>
      </c>
      <c r="AN26" s="518"/>
      <c r="AO26" s="518"/>
      <c r="AP26" s="518"/>
      <c r="AQ26" s="518"/>
      <c r="AR26" s="557"/>
      <c r="AS26" s="517">
        <v>3672</v>
      </c>
      <c r="AT26" s="518"/>
      <c r="AU26" s="518"/>
      <c r="AV26" s="518"/>
      <c r="AW26" s="518"/>
      <c r="AX26" s="519"/>
      <c r="AY26" s="469" t="s">
        <v>175</v>
      </c>
      <c r="AZ26" s="470"/>
      <c r="BA26" s="470"/>
      <c r="BB26" s="470"/>
      <c r="BC26" s="470"/>
      <c r="BD26" s="470"/>
      <c r="BE26" s="470"/>
      <c r="BF26" s="470"/>
      <c r="BG26" s="470"/>
      <c r="BH26" s="470"/>
      <c r="BI26" s="470"/>
      <c r="BJ26" s="470"/>
      <c r="BK26" s="470"/>
      <c r="BL26" s="470"/>
      <c r="BM26" s="471"/>
      <c r="BN26" s="466" t="s">
        <v>136</v>
      </c>
      <c r="BO26" s="467"/>
      <c r="BP26" s="467"/>
      <c r="BQ26" s="467"/>
      <c r="BR26" s="467"/>
      <c r="BS26" s="467"/>
      <c r="BT26" s="467"/>
      <c r="BU26" s="468"/>
      <c r="BV26" s="466" t="s">
        <v>136</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5">
      <c r="A27" s="186"/>
      <c r="B27" s="603"/>
      <c r="C27" s="604"/>
      <c r="D27" s="605"/>
      <c r="E27" s="516" t="s">
        <v>176</v>
      </c>
      <c r="F27" s="496"/>
      <c r="G27" s="496"/>
      <c r="H27" s="496"/>
      <c r="I27" s="496"/>
      <c r="J27" s="496"/>
      <c r="K27" s="497"/>
      <c r="L27" s="517">
        <v>1</v>
      </c>
      <c r="M27" s="518"/>
      <c r="N27" s="518"/>
      <c r="O27" s="518"/>
      <c r="P27" s="557"/>
      <c r="Q27" s="517">
        <v>5350</v>
      </c>
      <c r="R27" s="518"/>
      <c r="S27" s="518"/>
      <c r="T27" s="518"/>
      <c r="U27" s="518"/>
      <c r="V27" s="557"/>
      <c r="W27" s="616"/>
      <c r="X27" s="604"/>
      <c r="Y27" s="605"/>
      <c r="Z27" s="516" t="s">
        <v>177</v>
      </c>
      <c r="AA27" s="496"/>
      <c r="AB27" s="496"/>
      <c r="AC27" s="496"/>
      <c r="AD27" s="496"/>
      <c r="AE27" s="496"/>
      <c r="AF27" s="496"/>
      <c r="AG27" s="497"/>
      <c r="AH27" s="517">
        <v>24</v>
      </c>
      <c r="AI27" s="518"/>
      <c r="AJ27" s="518"/>
      <c r="AK27" s="518"/>
      <c r="AL27" s="557"/>
      <c r="AM27" s="517">
        <v>75696</v>
      </c>
      <c r="AN27" s="518"/>
      <c r="AO27" s="518"/>
      <c r="AP27" s="518"/>
      <c r="AQ27" s="518"/>
      <c r="AR27" s="557"/>
      <c r="AS27" s="517">
        <v>3154</v>
      </c>
      <c r="AT27" s="518"/>
      <c r="AU27" s="518"/>
      <c r="AV27" s="518"/>
      <c r="AW27" s="518"/>
      <c r="AX27" s="519"/>
      <c r="AY27" s="558" t="s">
        <v>178</v>
      </c>
      <c r="AZ27" s="559"/>
      <c r="BA27" s="559"/>
      <c r="BB27" s="559"/>
      <c r="BC27" s="559"/>
      <c r="BD27" s="559"/>
      <c r="BE27" s="559"/>
      <c r="BF27" s="559"/>
      <c r="BG27" s="559"/>
      <c r="BH27" s="559"/>
      <c r="BI27" s="559"/>
      <c r="BJ27" s="559"/>
      <c r="BK27" s="559"/>
      <c r="BL27" s="559"/>
      <c r="BM27" s="560"/>
      <c r="BN27" s="639">
        <v>308959</v>
      </c>
      <c r="BO27" s="640"/>
      <c r="BP27" s="640"/>
      <c r="BQ27" s="640"/>
      <c r="BR27" s="640"/>
      <c r="BS27" s="640"/>
      <c r="BT27" s="640"/>
      <c r="BU27" s="641"/>
      <c r="BV27" s="639">
        <v>308405</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2">
      <c r="A28" s="186"/>
      <c r="B28" s="603"/>
      <c r="C28" s="604"/>
      <c r="D28" s="605"/>
      <c r="E28" s="516" t="s">
        <v>179</v>
      </c>
      <c r="F28" s="496"/>
      <c r="G28" s="496"/>
      <c r="H28" s="496"/>
      <c r="I28" s="496"/>
      <c r="J28" s="496"/>
      <c r="K28" s="497"/>
      <c r="L28" s="517">
        <v>1</v>
      </c>
      <c r="M28" s="518"/>
      <c r="N28" s="518"/>
      <c r="O28" s="518"/>
      <c r="P28" s="557"/>
      <c r="Q28" s="517">
        <v>4750</v>
      </c>
      <c r="R28" s="518"/>
      <c r="S28" s="518"/>
      <c r="T28" s="518"/>
      <c r="U28" s="518"/>
      <c r="V28" s="557"/>
      <c r="W28" s="616"/>
      <c r="X28" s="604"/>
      <c r="Y28" s="605"/>
      <c r="Z28" s="516" t="s">
        <v>180</v>
      </c>
      <c r="AA28" s="496"/>
      <c r="AB28" s="496"/>
      <c r="AC28" s="496"/>
      <c r="AD28" s="496"/>
      <c r="AE28" s="496"/>
      <c r="AF28" s="496"/>
      <c r="AG28" s="497"/>
      <c r="AH28" s="517" t="s">
        <v>136</v>
      </c>
      <c r="AI28" s="518"/>
      <c r="AJ28" s="518"/>
      <c r="AK28" s="518"/>
      <c r="AL28" s="557"/>
      <c r="AM28" s="517" t="s">
        <v>136</v>
      </c>
      <c r="AN28" s="518"/>
      <c r="AO28" s="518"/>
      <c r="AP28" s="518"/>
      <c r="AQ28" s="518"/>
      <c r="AR28" s="557"/>
      <c r="AS28" s="517" t="s">
        <v>136</v>
      </c>
      <c r="AT28" s="518"/>
      <c r="AU28" s="518"/>
      <c r="AV28" s="518"/>
      <c r="AW28" s="518"/>
      <c r="AX28" s="519"/>
      <c r="AY28" s="642" t="s">
        <v>181</v>
      </c>
      <c r="AZ28" s="643"/>
      <c r="BA28" s="643"/>
      <c r="BB28" s="644"/>
      <c r="BC28" s="426" t="s">
        <v>47</v>
      </c>
      <c r="BD28" s="427"/>
      <c r="BE28" s="427"/>
      <c r="BF28" s="427"/>
      <c r="BG28" s="427"/>
      <c r="BH28" s="427"/>
      <c r="BI28" s="427"/>
      <c r="BJ28" s="427"/>
      <c r="BK28" s="427"/>
      <c r="BL28" s="427"/>
      <c r="BM28" s="428"/>
      <c r="BN28" s="429">
        <v>3564154</v>
      </c>
      <c r="BO28" s="430"/>
      <c r="BP28" s="430"/>
      <c r="BQ28" s="430"/>
      <c r="BR28" s="430"/>
      <c r="BS28" s="430"/>
      <c r="BT28" s="430"/>
      <c r="BU28" s="431"/>
      <c r="BV28" s="429">
        <v>3563799</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2">
      <c r="A29" s="186"/>
      <c r="B29" s="603"/>
      <c r="C29" s="604"/>
      <c r="D29" s="605"/>
      <c r="E29" s="516" t="s">
        <v>182</v>
      </c>
      <c r="F29" s="496"/>
      <c r="G29" s="496"/>
      <c r="H29" s="496"/>
      <c r="I29" s="496"/>
      <c r="J29" s="496"/>
      <c r="K29" s="497"/>
      <c r="L29" s="517">
        <v>20</v>
      </c>
      <c r="M29" s="518"/>
      <c r="N29" s="518"/>
      <c r="O29" s="518"/>
      <c r="P29" s="557"/>
      <c r="Q29" s="517">
        <v>4300</v>
      </c>
      <c r="R29" s="518"/>
      <c r="S29" s="518"/>
      <c r="T29" s="518"/>
      <c r="U29" s="518"/>
      <c r="V29" s="557"/>
      <c r="W29" s="617"/>
      <c r="X29" s="618"/>
      <c r="Y29" s="619"/>
      <c r="Z29" s="516" t="s">
        <v>183</v>
      </c>
      <c r="AA29" s="496"/>
      <c r="AB29" s="496"/>
      <c r="AC29" s="496"/>
      <c r="AD29" s="496"/>
      <c r="AE29" s="496"/>
      <c r="AF29" s="496"/>
      <c r="AG29" s="497"/>
      <c r="AH29" s="517">
        <v>799</v>
      </c>
      <c r="AI29" s="518"/>
      <c r="AJ29" s="518"/>
      <c r="AK29" s="518"/>
      <c r="AL29" s="557"/>
      <c r="AM29" s="517">
        <v>2541746</v>
      </c>
      <c r="AN29" s="518"/>
      <c r="AO29" s="518"/>
      <c r="AP29" s="518"/>
      <c r="AQ29" s="518"/>
      <c r="AR29" s="557"/>
      <c r="AS29" s="517">
        <v>3181</v>
      </c>
      <c r="AT29" s="518"/>
      <c r="AU29" s="518"/>
      <c r="AV29" s="518"/>
      <c r="AW29" s="518"/>
      <c r="AX29" s="519"/>
      <c r="AY29" s="645"/>
      <c r="AZ29" s="646"/>
      <c r="BA29" s="646"/>
      <c r="BB29" s="647"/>
      <c r="BC29" s="500" t="s">
        <v>184</v>
      </c>
      <c r="BD29" s="501"/>
      <c r="BE29" s="501"/>
      <c r="BF29" s="501"/>
      <c r="BG29" s="501"/>
      <c r="BH29" s="501"/>
      <c r="BI29" s="501"/>
      <c r="BJ29" s="501"/>
      <c r="BK29" s="501"/>
      <c r="BL29" s="501"/>
      <c r="BM29" s="502"/>
      <c r="BN29" s="466">
        <v>9324875</v>
      </c>
      <c r="BO29" s="467"/>
      <c r="BP29" s="467"/>
      <c r="BQ29" s="467"/>
      <c r="BR29" s="467"/>
      <c r="BS29" s="467"/>
      <c r="BT29" s="467"/>
      <c r="BU29" s="468"/>
      <c r="BV29" s="466">
        <v>9315334</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5">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185</v>
      </c>
      <c r="X30" s="624"/>
      <c r="Y30" s="624"/>
      <c r="Z30" s="624"/>
      <c r="AA30" s="624"/>
      <c r="AB30" s="624"/>
      <c r="AC30" s="624"/>
      <c r="AD30" s="624"/>
      <c r="AE30" s="624"/>
      <c r="AF30" s="624"/>
      <c r="AG30" s="625"/>
      <c r="AH30" s="582">
        <v>99.3</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49</v>
      </c>
      <c r="BD30" s="637"/>
      <c r="BE30" s="637"/>
      <c r="BF30" s="637"/>
      <c r="BG30" s="637"/>
      <c r="BH30" s="637"/>
      <c r="BI30" s="637"/>
      <c r="BJ30" s="637"/>
      <c r="BK30" s="637"/>
      <c r="BL30" s="637"/>
      <c r="BM30" s="638"/>
      <c r="BN30" s="639">
        <v>9947609</v>
      </c>
      <c r="BO30" s="640"/>
      <c r="BP30" s="640"/>
      <c r="BQ30" s="640"/>
      <c r="BR30" s="640"/>
      <c r="BS30" s="640"/>
      <c r="BT30" s="640"/>
      <c r="BU30" s="641"/>
      <c r="BV30" s="639">
        <v>10038632</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2">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2">
      <c r="A32" s="186"/>
      <c r="B32" s="212"/>
      <c r="C32" s="213" t="s">
        <v>186</v>
      </c>
      <c r="D32" s="213"/>
      <c r="E32" s="213"/>
      <c r="F32" s="210"/>
      <c r="G32" s="210"/>
      <c r="H32" s="210"/>
      <c r="I32" s="210"/>
      <c r="J32" s="210"/>
      <c r="K32" s="210"/>
      <c r="L32" s="210"/>
      <c r="M32" s="210"/>
      <c r="N32" s="210"/>
      <c r="O32" s="210"/>
      <c r="P32" s="210"/>
      <c r="Q32" s="210"/>
      <c r="R32" s="210"/>
      <c r="S32" s="210"/>
      <c r="T32" s="210"/>
      <c r="U32" s="210" t="s">
        <v>187</v>
      </c>
      <c r="V32" s="210"/>
      <c r="W32" s="210"/>
      <c r="X32" s="210"/>
      <c r="Y32" s="210"/>
      <c r="Z32" s="210"/>
      <c r="AA32" s="210"/>
      <c r="AB32" s="210"/>
      <c r="AC32" s="210"/>
      <c r="AD32" s="210"/>
      <c r="AE32" s="210"/>
      <c r="AF32" s="210"/>
      <c r="AG32" s="210"/>
      <c r="AH32" s="210"/>
      <c r="AI32" s="210"/>
      <c r="AJ32" s="210"/>
      <c r="AK32" s="210"/>
      <c r="AL32" s="210"/>
      <c r="AM32" s="214" t="s">
        <v>188</v>
      </c>
      <c r="AN32" s="210"/>
      <c r="AO32" s="210"/>
      <c r="AP32" s="210"/>
      <c r="AQ32" s="210"/>
      <c r="AR32" s="210"/>
      <c r="AS32" s="214"/>
      <c r="AT32" s="214"/>
      <c r="AU32" s="214"/>
      <c r="AV32" s="214"/>
      <c r="AW32" s="214"/>
      <c r="AX32" s="214"/>
      <c r="AY32" s="214"/>
      <c r="AZ32" s="214"/>
      <c r="BA32" s="214"/>
      <c r="BB32" s="210"/>
      <c r="BC32" s="214"/>
      <c r="BD32" s="210"/>
      <c r="BE32" s="214" t="s">
        <v>189</v>
      </c>
      <c r="BF32" s="210"/>
      <c r="BG32" s="210"/>
      <c r="BH32" s="210"/>
      <c r="BI32" s="210"/>
      <c r="BJ32" s="214"/>
      <c r="BK32" s="214"/>
      <c r="BL32" s="214"/>
      <c r="BM32" s="214"/>
      <c r="BN32" s="214"/>
      <c r="BO32" s="214"/>
      <c r="BP32" s="214"/>
      <c r="BQ32" s="214"/>
      <c r="BR32" s="210"/>
      <c r="BS32" s="210"/>
      <c r="BT32" s="210"/>
      <c r="BU32" s="210"/>
      <c r="BV32" s="210"/>
      <c r="BW32" s="210" t="s">
        <v>190</v>
      </c>
      <c r="BX32" s="210"/>
      <c r="BY32" s="210"/>
      <c r="BZ32" s="210"/>
      <c r="CA32" s="210"/>
      <c r="CB32" s="214"/>
      <c r="CC32" s="214"/>
      <c r="CD32" s="214"/>
      <c r="CE32" s="214"/>
      <c r="CF32" s="214"/>
      <c r="CG32" s="214"/>
      <c r="CH32" s="214"/>
      <c r="CI32" s="214"/>
      <c r="CJ32" s="214"/>
      <c r="CK32" s="214"/>
      <c r="CL32" s="214"/>
      <c r="CM32" s="214"/>
      <c r="CN32" s="214"/>
      <c r="CO32" s="214" t="s">
        <v>191</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2">
      <c r="A33" s="186"/>
      <c r="B33" s="212"/>
      <c r="C33" s="490" t="s">
        <v>192</v>
      </c>
      <c r="D33" s="490"/>
      <c r="E33" s="455" t="s">
        <v>193</v>
      </c>
      <c r="F33" s="455"/>
      <c r="G33" s="455"/>
      <c r="H33" s="455"/>
      <c r="I33" s="455"/>
      <c r="J33" s="455"/>
      <c r="K33" s="455"/>
      <c r="L33" s="455"/>
      <c r="M33" s="455"/>
      <c r="N33" s="455"/>
      <c r="O33" s="455"/>
      <c r="P33" s="455"/>
      <c r="Q33" s="455"/>
      <c r="R33" s="455"/>
      <c r="S33" s="455"/>
      <c r="T33" s="215"/>
      <c r="U33" s="490" t="s">
        <v>192</v>
      </c>
      <c r="V33" s="490"/>
      <c r="W33" s="455" t="s">
        <v>193</v>
      </c>
      <c r="X33" s="455"/>
      <c r="Y33" s="455"/>
      <c r="Z33" s="455"/>
      <c r="AA33" s="455"/>
      <c r="AB33" s="455"/>
      <c r="AC33" s="455"/>
      <c r="AD33" s="455"/>
      <c r="AE33" s="455"/>
      <c r="AF33" s="455"/>
      <c r="AG33" s="455"/>
      <c r="AH33" s="455"/>
      <c r="AI33" s="455"/>
      <c r="AJ33" s="455"/>
      <c r="AK33" s="455"/>
      <c r="AL33" s="215"/>
      <c r="AM33" s="490" t="s">
        <v>192</v>
      </c>
      <c r="AN33" s="490"/>
      <c r="AO33" s="455" t="s">
        <v>193</v>
      </c>
      <c r="AP33" s="455"/>
      <c r="AQ33" s="455"/>
      <c r="AR33" s="455"/>
      <c r="AS33" s="455"/>
      <c r="AT33" s="455"/>
      <c r="AU33" s="455"/>
      <c r="AV33" s="455"/>
      <c r="AW33" s="455"/>
      <c r="AX33" s="455"/>
      <c r="AY33" s="455"/>
      <c r="AZ33" s="455"/>
      <c r="BA33" s="455"/>
      <c r="BB33" s="455"/>
      <c r="BC33" s="455"/>
      <c r="BD33" s="216"/>
      <c r="BE33" s="455" t="s">
        <v>194</v>
      </c>
      <c r="BF33" s="455"/>
      <c r="BG33" s="455" t="s">
        <v>195</v>
      </c>
      <c r="BH33" s="455"/>
      <c r="BI33" s="455"/>
      <c r="BJ33" s="455"/>
      <c r="BK33" s="455"/>
      <c r="BL33" s="455"/>
      <c r="BM33" s="455"/>
      <c r="BN33" s="455"/>
      <c r="BO33" s="455"/>
      <c r="BP33" s="455"/>
      <c r="BQ33" s="455"/>
      <c r="BR33" s="455"/>
      <c r="BS33" s="455"/>
      <c r="BT33" s="455"/>
      <c r="BU33" s="455"/>
      <c r="BV33" s="216"/>
      <c r="BW33" s="490" t="s">
        <v>194</v>
      </c>
      <c r="BX33" s="490"/>
      <c r="BY33" s="455" t="s">
        <v>196</v>
      </c>
      <c r="BZ33" s="455"/>
      <c r="CA33" s="455"/>
      <c r="CB33" s="455"/>
      <c r="CC33" s="455"/>
      <c r="CD33" s="455"/>
      <c r="CE33" s="455"/>
      <c r="CF33" s="455"/>
      <c r="CG33" s="455"/>
      <c r="CH33" s="455"/>
      <c r="CI33" s="455"/>
      <c r="CJ33" s="455"/>
      <c r="CK33" s="455"/>
      <c r="CL33" s="455"/>
      <c r="CM33" s="455"/>
      <c r="CN33" s="215"/>
      <c r="CO33" s="490" t="s">
        <v>192</v>
      </c>
      <c r="CP33" s="490"/>
      <c r="CQ33" s="455" t="s">
        <v>197</v>
      </c>
      <c r="CR33" s="455"/>
      <c r="CS33" s="455"/>
      <c r="CT33" s="455"/>
      <c r="CU33" s="455"/>
      <c r="CV33" s="455"/>
      <c r="CW33" s="455"/>
      <c r="CX33" s="455"/>
      <c r="CY33" s="455"/>
      <c r="CZ33" s="455"/>
      <c r="DA33" s="455"/>
      <c r="DB33" s="455"/>
      <c r="DC33" s="455"/>
      <c r="DD33" s="455"/>
      <c r="DE33" s="455"/>
      <c r="DF33" s="215"/>
      <c r="DG33" s="651" t="s">
        <v>198</v>
      </c>
      <c r="DH33" s="651"/>
      <c r="DI33" s="217"/>
      <c r="DJ33" s="185"/>
      <c r="DK33" s="185"/>
      <c r="DL33" s="185"/>
      <c r="DM33" s="185"/>
      <c r="DN33" s="185"/>
      <c r="DO33" s="185"/>
    </row>
    <row r="34" spans="1:119" ht="32.25" customHeight="1" x14ac:dyDescent="0.2">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6</v>
      </c>
      <c r="V34" s="652"/>
      <c r="W34" s="653" t="str">
        <f>IF('各会計、関係団体の財政状況及び健全化判断比率'!B28="","",'各会計、関係団体の財政状況及び健全化判断比率'!B28)</f>
        <v>国民健康保険事業特別会計（事業勘定）</v>
      </c>
      <c r="X34" s="653"/>
      <c r="Y34" s="653"/>
      <c r="Z34" s="653"/>
      <c r="AA34" s="653"/>
      <c r="AB34" s="653"/>
      <c r="AC34" s="653"/>
      <c r="AD34" s="653"/>
      <c r="AE34" s="653"/>
      <c r="AF34" s="653"/>
      <c r="AG34" s="653"/>
      <c r="AH34" s="653"/>
      <c r="AI34" s="653"/>
      <c r="AJ34" s="653"/>
      <c r="AK34" s="653"/>
      <c r="AL34" s="213"/>
      <c r="AM34" s="652">
        <f>IF(AO34="","",MAX(C34:D43,U34:V43)+1)</f>
        <v>11</v>
      </c>
      <c r="AN34" s="652"/>
      <c r="AO34" s="653" t="str">
        <f>IF('各会計、関係団体の財政状況及び健全化判断比率'!B33="","",'各会計、関係団体の財政状況及び健全化判断比率'!B33)</f>
        <v>水道事業会計</v>
      </c>
      <c r="AP34" s="653"/>
      <c r="AQ34" s="653"/>
      <c r="AR34" s="653"/>
      <c r="AS34" s="653"/>
      <c r="AT34" s="653"/>
      <c r="AU34" s="653"/>
      <c r="AV34" s="653"/>
      <c r="AW34" s="653"/>
      <c r="AX34" s="653"/>
      <c r="AY34" s="653"/>
      <c r="AZ34" s="653"/>
      <c r="BA34" s="653"/>
      <c r="BB34" s="653"/>
      <c r="BC34" s="653"/>
      <c r="BD34" s="213"/>
      <c r="BE34" s="652">
        <f>IF(BG34="","",MAX(C34:D43,U34:V43,AM34:AN43)+1)</f>
        <v>12</v>
      </c>
      <c r="BF34" s="652"/>
      <c r="BG34" s="653" t="str">
        <f>IF('各会計、関係団体の財政状況及び健全化判断比率'!B34="","",'各会計、関係団体の財政状況及び健全化判断比率'!B34)</f>
        <v>農業集落排水事業特別会計</v>
      </c>
      <c r="BH34" s="653"/>
      <c r="BI34" s="653"/>
      <c r="BJ34" s="653"/>
      <c r="BK34" s="653"/>
      <c r="BL34" s="653"/>
      <c r="BM34" s="653"/>
      <c r="BN34" s="653"/>
      <c r="BO34" s="653"/>
      <c r="BP34" s="653"/>
      <c r="BQ34" s="653"/>
      <c r="BR34" s="653"/>
      <c r="BS34" s="653"/>
      <c r="BT34" s="653"/>
      <c r="BU34" s="653"/>
      <c r="BV34" s="213"/>
      <c r="BW34" s="652">
        <f>IF(BY34="","",MAX(C34:D43,U34:V43,AM34:AN43,BE34:BF43)+1)</f>
        <v>18</v>
      </c>
      <c r="BX34" s="652"/>
      <c r="BY34" s="653" t="str">
        <f>IF('各会計、関係団体の財政状況及び健全化判断比率'!B68="","",'各会計、関係団体の財政状況及び健全化判断比率'!B68)</f>
        <v>公立紀南病院組合</v>
      </c>
      <c r="BZ34" s="653"/>
      <c r="CA34" s="653"/>
      <c r="CB34" s="653"/>
      <c r="CC34" s="653"/>
      <c r="CD34" s="653"/>
      <c r="CE34" s="653"/>
      <c r="CF34" s="653"/>
      <c r="CG34" s="653"/>
      <c r="CH34" s="653"/>
      <c r="CI34" s="653"/>
      <c r="CJ34" s="653"/>
      <c r="CK34" s="653"/>
      <c r="CL34" s="653"/>
      <c r="CM34" s="653"/>
      <c r="CN34" s="213"/>
      <c r="CO34" s="652">
        <f>IF(CQ34="","",MAX(C34:D43,U34:V43,AM34:AN43,BE34:BF43,BW34:BX43)+1)</f>
        <v>28</v>
      </c>
      <c r="CP34" s="652"/>
      <c r="CQ34" s="653" t="str">
        <f>IF('各会計、関係団体の財政状況及び健全化判断比率'!BS7="","",'各会計、関係団体の財政状況及び健全化判断比率'!BS7)</f>
        <v>南紀みらい（株）</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2">
      <c r="A35" s="186"/>
      <c r="B35" s="212"/>
      <c r="C35" s="652">
        <f>IF(E35="","",C34+1)</f>
        <v>2</v>
      </c>
      <c r="D35" s="652"/>
      <c r="E35" s="653" t="str">
        <f>IF('各会計、関係団体の財政状況及び健全化判断比率'!B8="","",'各会計、関係団体の財政状況及び健全化判断比率'!B8)</f>
        <v>同和対策住宅資金等貸付事業特別会計</v>
      </c>
      <c r="F35" s="653"/>
      <c r="G35" s="653"/>
      <c r="H35" s="653"/>
      <c r="I35" s="653"/>
      <c r="J35" s="653"/>
      <c r="K35" s="653"/>
      <c r="L35" s="653"/>
      <c r="M35" s="653"/>
      <c r="N35" s="653"/>
      <c r="O35" s="653"/>
      <c r="P35" s="653"/>
      <c r="Q35" s="653"/>
      <c r="R35" s="653"/>
      <c r="S35" s="653"/>
      <c r="T35" s="213"/>
      <c r="U35" s="652">
        <f>IF(W35="","",U34+1)</f>
        <v>7</v>
      </c>
      <c r="V35" s="652"/>
      <c r="W35" s="653" t="str">
        <f>IF('各会計、関係団体の財政状況及び健全化判断比率'!B29="","",'各会計、関係団体の財政状況及び健全化判断比率'!B29)</f>
        <v>国民健康保険事業特別会計（直営診療施設勘定）</v>
      </c>
      <c r="X35" s="653"/>
      <c r="Y35" s="653"/>
      <c r="Z35" s="653"/>
      <c r="AA35" s="653"/>
      <c r="AB35" s="653"/>
      <c r="AC35" s="653"/>
      <c r="AD35" s="653"/>
      <c r="AE35" s="653"/>
      <c r="AF35" s="653"/>
      <c r="AG35" s="653"/>
      <c r="AH35" s="653"/>
      <c r="AI35" s="653"/>
      <c r="AJ35" s="653"/>
      <c r="AK35" s="653"/>
      <c r="AL35" s="213"/>
      <c r="AM35" s="652" t="str">
        <f t="shared" ref="AM35:AM43" si="0">IF(AO35="","",AM34+1)</f>
        <v/>
      </c>
      <c r="AN35" s="652"/>
      <c r="AO35" s="653"/>
      <c r="AP35" s="653"/>
      <c r="AQ35" s="653"/>
      <c r="AR35" s="653"/>
      <c r="AS35" s="653"/>
      <c r="AT35" s="653"/>
      <c r="AU35" s="653"/>
      <c r="AV35" s="653"/>
      <c r="AW35" s="653"/>
      <c r="AX35" s="653"/>
      <c r="AY35" s="653"/>
      <c r="AZ35" s="653"/>
      <c r="BA35" s="653"/>
      <c r="BB35" s="653"/>
      <c r="BC35" s="653"/>
      <c r="BD35" s="213"/>
      <c r="BE35" s="652">
        <f t="shared" ref="BE35:BE43" si="1">IF(BG35="","",BE34+1)</f>
        <v>13</v>
      </c>
      <c r="BF35" s="652"/>
      <c r="BG35" s="653" t="str">
        <f>IF('各会計、関係団体の財政状況及び健全化判断比率'!B35="","",'各会計、関係団体の財政状況及び健全化判断比率'!B35)</f>
        <v>林業集落排水事業特別会計</v>
      </c>
      <c r="BH35" s="653"/>
      <c r="BI35" s="653"/>
      <c r="BJ35" s="653"/>
      <c r="BK35" s="653"/>
      <c r="BL35" s="653"/>
      <c r="BM35" s="653"/>
      <c r="BN35" s="653"/>
      <c r="BO35" s="653"/>
      <c r="BP35" s="653"/>
      <c r="BQ35" s="653"/>
      <c r="BR35" s="653"/>
      <c r="BS35" s="653"/>
      <c r="BT35" s="653"/>
      <c r="BU35" s="653"/>
      <c r="BV35" s="213"/>
      <c r="BW35" s="652">
        <f t="shared" ref="BW35:BW43" si="2">IF(BY35="","",BW34+1)</f>
        <v>19</v>
      </c>
      <c r="BX35" s="652"/>
      <c r="BY35" s="653" t="str">
        <f>IF('各会計、関係団体の財政状況及び健全化判断比率'!B69="","",'各会計、関係団体の財政状況及び健全化判断比率'!B69)</f>
        <v>紀南地方老人福祉施設組合（普通会計）</v>
      </c>
      <c r="BZ35" s="653"/>
      <c r="CA35" s="653"/>
      <c r="CB35" s="653"/>
      <c r="CC35" s="653"/>
      <c r="CD35" s="653"/>
      <c r="CE35" s="653"/>
      <c r="CF35" s="653"/>
      <c r="CG35" s="653"/>
      <c r="CH35" s="653"/>
      <c r="CI35" s="653"/>
      <c r="CJ35" s="653"/>
      <c r="CK35" s="653"/>
      <c r="CL35" s="653"/>
      <c r="CM35" s="653"/>
      <c r="CN35" s="213"/>
      <c r="CO35" s="652">
        <f t="shared" ref="CO35:CO43" si="3">IF(CQ35="","",CO34+1)</f>
        <v>29</v>
      </c>
      <c r="CP35" s="652"/>
      <c r="CQ35" s="653" t="str">
        <f>IF('各会計、関係団体の財政状況及び健全化判断比率'!BS8="","",'各会計、関係団体の財政状況及び健全化判断比率'!BS8)</f>
        <v>田辺市土地開発公社</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2">
      <c r="A36" s="186"/>
      <c r="B36" s="212"/>
      <c r="C36" s="652">
        <f>IF(E36="","",C35+1)</f>
        <v>3</v>
      </c>
      <c r="D36" s="652"/>
      <c r="E36" s="653" t="str">
        <f>IF('各会計、関係団体の財政状況及び健全化判断比率'!B9="","",'各会計、関係団体の財政状況及び健全化判断比率'!B9)</f>
        <v>診療所事業特別会計</v>
      </c>
      <c r="F36" s="653"/>
      <c r="G36" s="653"/>
      <c r="H36" s="653"/>
      <c r="I36" s="653"/>
      <c r="J36" s="653"/>
      <c r="K36" s="653"/>
      <c r="L36" s="653"/>
      <c r="M36" s="653"/>
      <c r="N36" s="653"/>
      <c r="O36" s="653"/>
      <c r="P36" s="653"/>
      <c r="Q36" s="653"/>
      <c r="R36" s="653"/>
      <c r="S36" s="653"/>
      <c r="T36" s="213"/>
      <c r="U36" s="652">
        <f t="shared" ref="U36:U43" si="4">IF(W36="","",U35+1)</f>
        <v>8</v>
      </c>
      <c r="V36" s="652"/>
      <c r="W36" s="653" t="str">
        <f>IF('各会計、関係団体の財政状況及び健全化判断比率'!B30="","",'各会計、関係団体の財政状況及び健全化判断比率'!B30)</f>
        <v>介護保険特別会計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f t="shared" si="1"/>
        <v>14</v>
      </c>
      <c r="BF36" s="652"/>
      <c r="BG36" s="653" t="str">
        <f>IF('各会計、関係団体の財政状況及び健全化判断比率'!B36="","",'各会計、関係団体の財政状況及び健全化判断比率'!B36)</f>
        <v>漁業集落排水事業特別会計</v>
      </c>
      <c r="BH36" s="653"/>
      <c r="BI36" s="653"/>
      <c r="BJ36" s="653"/>
      <c r="BK36" s="653"/>
      <c r="BL36" s="653"/>
      <c r="BM36" s="653"/>
      <c r="BN36" s="653"/>
      <c r="BO36" s="653"/>
      <c r="BP36" s="653"/>
      <c r="BQ36" s="653"/>
      <c r="BR36" s="653"/>
      <c r="BS36" s="653"/>
      <c r="BT36" s="653"/>
      <c r="BU36" s="653"/>
      <c r="BV36" s="213"/>
      <c r="BW36" s="652">
        <f t="shared" si="2"/>
        <v>20</v>
      </c>
      <c r="BX36" s="652"/>
      <c r="BY36" s="653" t="str">
        <f>IF('各会計、関係団体の財政状況及び健全化判断比率'!B70="","",'各会計、関係団体の財政状況及び健全化判断比率'!B70)</f>
        <v>紀南地方老人福祉施設組合（公営企業会計）</v>
      </c>
      <c r="BZ36" s="653"/>
      <c r="CA36" s="653"/>
      <c r="CB36" s="653"/>
      <c r="CC36" s="653"/>
      <c r="CD36" s="653"/>
      <c r="CE36" s="653"/>
      <c r="CF36" s="653"/>
      <c r="CG36" s="653"/>
      <c r="CH36" s="653"/>
      <c r="CI36" s="653"/>
      <c r="CJ36" s="653"/>
      <c r="CK36" s="653"/>
      <c r="CL36" s="653"/>
      <c r="CM36" s="653"/>
      <c r="CN36" s="213"/>
      <c r="CO36" s="652">
        <f t="shared" si="3"/>
        <v>30</v>
      </c>
      <c r="CP36" s="652"/>
      <c r="CQ36" s="653" t="str">
        <f>IF('各会計、関係団体の財政状況及び健全化判断比率'!BS9="","",'各会計、関係団体の財政状況及び健全化判断比率'!BS9)</f>
        <v>（一財）龍神村開発公社</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2">
      <c r="A37" s="186"/>
      <c r="B37" s="212"/>
      <c r="C37" s="652">
        <f>IF(E37="","",C36+1)</f>
        <v>4</v>
      </c>
      <c r="D37" s="652"/>
      <c r="E37" s="653" t="str">
        <f>IF('各会計、関係団体の財政状況及び健全化判断比率'!B10="","",'各会計、関係団体の財政状況及び健全化判断比率'!B10)</f>
        <v>木材加工事業特別会計</v>
      </c>
      <c r="F37" s="653"/>
      <c r="G37" s="653"/>
      <c r="H37" s="653"/>
      <c r="I37" s="653"/>
      <c r="J37" s="653"/>
      <c r="K37" s="653"/>
      <c r="L37" s="653"/>
      <c r="M37" s="653"/>
      <c r="N37" s="653"/>
      <c r="O37" s="653"/>
      <c r="P37" s="653"/>
      <c r="Q37" s="653"/>
      <c r="R37" s="653"/>
      <c r="S37" s="653"/>
      <c r="T37" s="213"/>
      <c r="U37" s="652">
        <f t="shared" si="4"/>
        <v>9</v>
      </c>
      <c r="V37" s="652"/>
      <c r="W37" s="653" t="str">
        <f>IF('各会計、関係団体の財政状況及び健全化判断比率'!B31="","",'各会計、関係団体の財政状況及び健全化判断比率'!B31)</f>
        <v>後期高齢者医療特別会計</v>
      </c>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f t="shared" si="1"/>
        <v>15</v>
      </c>
      <c r="BF37" s="652"/>
      <c r="BG37" s="653" t="str">
        <f>IF('各会計、関係団体の財政状況及び健全化判断比率'!B37="","",'各会計、関係団体の財政状況及び健全化判断比率'!B37)</f>
        <v>特定環境保全公共下水道事業特別会計</v>
      </c>
      <c r="BH37" s="653"/>
      <c r="BI37" s="653"/>
      <c r="BJ37" s="653"/>
      <c r="BK37" s="653"/>
      <c r="BL37" s="653"/>
      <c r="BM37" s="653"/>
      <c r="BN37" s="653"/>
      <c r="BO37" s="653"/>
      <c r="BP37" s="653"/>
      <c r="BQ37" s="653"/>
      <c r="BR37" s="653"/>
      <c r="BS37" s="653"/>
      <c r="BT37" s="653"/>
      <c r="BU37" s="653"/>
      <c r="BV37" s="213"/>
      <c r="BW37" s="652">
        <f t="shared" si="2"/>
        <v>21</v>
      </c>
      <c r="BX37" s="652"/>
      <c r="BY37" s="653" t="str">
        <f>IF('各会計、関係団体の財政状況及び健全化判断比率'!B71="","",'各会計、関係団体の財政状況及び健全化判断比率'!B71)</f>
        <v>和歌山県市町村総合事務組合</v>
      </c>
      <c r="BZ37" s="653"/>
      <c r="CA37" s="653"/>
      <c r="CB37" s="653"/>
      <c r="CC37" s="653"/>
      <c r="CD37" s="653"/>
      <c r="CE37" s="653"/>
      <c r="CF37" s="653"/>
      <c r="CG37" s="653"/>
      <c r="CH37" s="653"/>
      <c r="CI37" s="653"/>
      <c r="CJ37" s="653"/>
      <c r="CK37" s="653"/>
      <c r="CL37" s="653"/>
      <c r="CM37" s="653"/>
      <c r="CN37" s="213"/>
      <c r="CO37" s="652">
        <f t="shared" si="3"/>
        <v>31</v>
      </c>
      <c r="CP37" s="652"/>
      <c r="CQ37" s="653" t="str">
        <f>IF('各会計、関係団体の財政状況及び健全化判断比率'!BS10="","",'各会計、関係団体の財政状況及び健全化判断比率'!BS10)</f>
        <v>（有）龍神温泉元湯</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2">
      <c r="A38" s="186"/>
      <c r="B38" s="212"/>
      <c r="C38" s="652">
        <f t="shared" ref="C38:C43" si="5">IF(E38="","",C37+1)</f>
        <v>5</v>
      </c>
      <c r="D38" s="652"/>
      <c r="E38" s="653" t="str">
        <f>IF('各会計、関係団体の財政状況及び健全化判断比率'!B11="","",'各会計、関係団体の財政状況及び健全化判断比率'!B11)</f>
        <v>公共用地先行取得事業特別会計</v>
      </c>
      <c r="F38" s="653"/>
      <c r="G38" s="653"/>
      <c r="H38" s="653"/>
      <c r="I38" s="653"/>
      <c r="J38" s="653"/>
      <c r="K38" s="653"/>
      <c r="L38" s="653"/>
      <c r="M38" s="653"/>
      <c r="N38" s="653"/>
      <c r="O38" s="653"/>
      <c r="P38" s="653"/>
      <c r="Q38" s="653"/>
      <c r="R38" s="653"/>
      <c r="S38" s="653"/>
      <c r="T38" s="213"/>
      <c r="U38" s="652">
        <f t="shared" si="4"/>
        <v>10</v>
      </c>
      <c r="V38" s="652"/>
      <c r="W38" s="653" t="str">
        <f>IF('各会計、関係団体の財政状況及び健全化判断比率'!B32="","",'各会計、関係団体の財政状況及び健全化判断比率'!B32)</f>
        <v>駐車場事業特別会計</v>
      </c>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f t="shared" si="1"/>
        <v>16</v>
      </c>
      <c r="BF38" s="652"/>
      <c r="BG38" s="653" t="str">
        <f>IF('各会計、関係団体の財政状況及び健全化判断比率'!B38="","",'各会計、関係団体の財政状況及び健全化判断比率'!B38)</f>
        <v>戸別排水処理事業特別会計</v>
      </c>
      <c r="BH38" s="653"/>
      <c r="BI38" s="653"/>
      <c r="BJ38" s="653"/>
      <c r="BK38" s="653"/>
      <c r="BL38" s="653"/>
      <c r="BM38" s="653"/>
      <c r="BN38" s="653"/>
      <c r="BO38" s="653"/>
      <c r="BP38" s="653"/>
      <c r="BQ38" s="653"/>
      <c r="BR38" s="653"/>
      <c r="BS38" s="653"/>
      <c r="BT38" s="653"/>
      <c r="BU38" s="653"/>
      <c r="BV38" s="213"/>
      <c r="BW38" s="652">
        <f t="shared" si="2"/>
        <v>22</v>
      </c>
      <c r="BX38" s="652"/>
      <c r="BY38" s="653" t="str">
        <f>IF('各会計、関係団体の財政状況及び健全化判断比率'!B72="","",'各会計、関係団体の財政状況及び健全化判断比率'!B72)</f>
        <v>和歌山地方税回収機構</v>
      </c>
      <c r="BZ38" s="653"/>
      <c r="CA38" s="653"/>
      <c r="CB38" s="653"/>
      <c r="CC38" s="653"/>
      <c r="CD38" s="653"/>
      <c r="CE38" s="653"/>
      <c r="CF38" s="653"/>
      <c r="CG38" s="653"/>
      <c r="CH38" s="653"/>
      <c r="CI38" s="653"/>
      <c r="CJ38" s="653"/>
      <c r="CK38" s="653"/>
      <c r="CL38" s="653"/>
      <c r="CM38" s="653"/>
      <c r="CN38" s="213"/>
      <c r="CO38" s="652">
        <f t="shared" si="3"/>
        <v>32</v>
      </c>
      <c r="CP38" s="652"/>
      <c r="CQ38" s="653" t="str">
        <f>IF('各会計、関係団体の財政状況及び健全化判断比率'!BS11="","",'各会計、関係団体の財政状況及び健全化判断比率'!BS11)</f>
        <v>（一財）田辺市熊野ツーリズムビューロー</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2">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f t="shared" si="1"/>
        <v>17</v>
      </c>
      <c r="BF39" s="652"/>
      <c r="BG39" s="653" t="str">
        <f>IF('各会計、関係団体の財政状況及び健全化判断比率'!B39="","",'各会計、関係団体の財政状況及び健全化判断比率'!B39)</f>
        <v>分譲宅地造成事業特別会計</v>
      </c>
      <c r="BH39" s="653"/>
      <c r="BI39" s="653"/>
      <c r="BJ39" s="653"/>
      <c r="BK39" s="653"/>
      <c r="BL39" s="653"/>
      <c r="BM39" s="653"/>
      <c r="BN39" s="653"/>
      <c r="BO39" s="653"/>
      <c r="BP39" s="653"/>
      <c r="BQ39" s="653"/>
      <c r="BR39" s="653"/>
      <c r="BS39" s="653"/>
      <c r="BT39" s="653"/>
      <c r="BU39" s="653"/>
      <c r="BV39" s="213"/>
      <c r="BW39" s="652">
        <f t="shared" si="2"/>
        <v>23</v>
      </c>
      <c r="BX39" s="652"/>
      <c r="BY39" s="653" t="str">
        <f>IF('各会計、関係団体の財政状況及び健全化判断比率'!B73="","",'各会計、関係団体の財政状況及び健全化判断比率'!B73)</f>
        <v>田辺周辺広域市町村圏組合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2">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24</v>
      </c>
      <c r="BX40" s="652"/>
      <c r="BY40" s="653" t="str">
        <f>IF('各会計、関係団体の財政状況及び健全化判断比率'!B74="","",'各会計、関係団体の財政状況及び健全化判断比率'!B74)</f>
        <v>紀南地方児童福祉施設組合</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2">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f t="shared" si="2"/>
        <v>25</v>
      </c>
      <c r="BX41" s="652"/>
      <c r="BY41" s="653" t="str">
        <f>IF('各会計、関係団体の財政状況及び健全化判断比率'!B75="","",'各会計、関係団体の財政状況及び健全化判断比率'!B75)</f>
        <v>紀南学園事務組合</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2">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f t="shared" si="2"/>
        <v>26</v>
      </c>
      <c r="BX42" s="652"/>
      <c r="BY42" s="653" t="str">
        <f>IF('各会計、関係団体の財政状況及び健全化判断比率'!B76="","",'各会計、関係団体の財政状況及び健全化判断比率'!B76)</f>
        <v>和歌山県後期高齢者医療広域連合（普通会計）</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2">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f t="shared" si="2"/>
        <v>27</v>
      </c>
      <c r="BX43" s="652"/>
      <c r="BY43" s="653" t="str">
        <f>IF('各会計、関係団体の財政状況及び健全化判断比率'!B77="","",'各会計、関係団体の財政状況及び健全化判断比率'!B77)</f>
        <v>和歌山県後期高齢者医療広域連合（特別会計）</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5">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2">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2">
      <c r="B46" s="185" t="s">
        <v>199</v>
      </c>
      <c r="C46" s="185"/>
      <c r="D46" s="185"/>
      <c r="E46" s="185" t="s">
        <v>200</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2">
      <c r="B47" s="185"/>
      <c r="C47" s="185"/>
      <c r="D47" s="185"/>
      <c r="E47" s="185" t="s">
        <v>201</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2">
      <c r="B48" s="185"/>
      <c r="C48" s="185"/>
      <c r="D48" s="185"/>
      <c r="E48" s="185" t="s">
        <v>202</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2">
      <c r="E49" s="221" t="s">
        <v>203</v>
      </c>
    </row>
    <row r="50" spans="5:5" x14ac:dyDescent="0.2">
      <c r="E50" s="187" t="s">
        <v>204</v>
      </c>
    </row>
    <row r="51" spans="5:5" x14ac:dyDescent="0.2">
      <c r="E51" s="187" t="s">
        <v>205</v>
      </c>
    </row>
    <row r="52" spans="5:5" x14ac:dyDescent="0.2">
      <c r="E52" s="187" t="s">
        <v>206</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algorithmName="SHA-512" hashValue="bUQyv52RjdIKCpfhtyfMkyZGL4YYrUCaajxfpMulVn8p1zmX070kv32yVaoT9QsVCczdnYK0aXv/yW8xvsLmWg==" saltValue="IAFaDU1SYoo0EUCfME68c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564</v>
      </c>
      <c r="G33" s="29" t="s">
        <v>565</v>
      </c>
      <c r="H33" s="29" t="s">
        <v>566</v>
      </c>
      <c r="I33" s="29" t="s">
        <v>567</v>
      </c>
      <c r="J33" s="30" t="s">
        <v>568</v>
      </c>
      <c r="K33" s="22"/>
      <c r="L33" s="22"/>
      <c r="M33" s="22"/>
      <c r="N33" s="22"/>
      <c r="O33" s="22"/>
      <c r="P33" s="22"/>
    </row>
    <row r="34" spans="1:16" ht="39" customHeight="1" x14ac:dyDescent="0.2">
      <c r="A34" s="22"/>
      <c r="B34" s="31"/>
      <c r="C34" s="1244" t="s">
        <v>572</v>
      </c>
      <c r="D34" s="1244"/>
      <c r="E34" s="1245"/>
      <c r="F34" s="32" t="s">
        <v>573</v>
      </c>
      <c r="G34" s="33" t="s">
        <v>574</v>
      </c>
      <c r="H34" s="33" t="s">
        <v>574</v>
      </c>
      <c r="I34" s="33" t="s">
        <v>574</v>
      </c>
      <c r="J34" s="34" t="s">
        <v>574</v>
      </c>
      <c r="K34" s="22"/>
      <c r="L34" s="22"/>
      <c r="M34" s="22"/>
      <c r="N34" s="22"/>
      <c r="O34" s="22"/>
      <c r="P34" s="22"/>
    </row>
    <row r="35" spans="1:16" ht="39" customHeight="1" x14ac:dyDescent="0.2">
      <c r="A35" s="22"/>
      <c r="B35" s="35"/>
      <c r="C35" s="1238" t="s">
        <v>575</v>
      </c>
      <c r="D35" s="1239"/>
      <c r="E35" s="1240"/>
      <c r="F35" s="36" t="s">
        <v>576</v>
      </c>
      <c r="G35" s="37" t="s">
        <v>577</v>
      </c>
      <c r="H35" s="37" t="s">
        <v>578</v>
      </c>
      <c r="I35" s="37" t="s">
        <v>579</v>
      </c>
      <c r="J35" s="38" t="s">
        <v>580</v>
      </c>
      <c r="K35" s="22"/>
      <c r="L35" s="22"/>
      <c r="M35" s="22"/>
      <c r="N35" s="22"/>
      <c r="O35" s="22"/>
      <c r="P35" s="22"/>
    </row>
    <row r="36" spans="1:16" ht="39" customHeight="1" x14ac:dyDescent="0.2">
      <c r="A36" s="22"/>
      <c r="B36" s="35"/>
      <c r="C36" s="1238" t="s">
        <v>581</v>
      </c>
      <c r="D36" s="1239"/>
      <c r="E36" s="1240"/>
      <c r="F36" s="36" t="s">
        <v>582</v>
      </c>
      <c r="G36" s="37" t="s">
        <v>583</v>
      </c>
      <c r="H36" s="37" t="s">
        <v>584</v>
      </c>
      <c r="I36" s="37" t="s">
        <v>585</v>
      </c>
      <c r="J36" s="38" t="s">
        <v>586</v>
      </c>
      <c r="K36" s="22"/>
      <c r="L36" s="22"/>
      <c r="M36" s="22"/>
      <c r="N36" s="22"/>
      <c r="O36" s="22"/>
      <c r="P36" s="22"/>
    </row>
    <row r="37" spans="1:16" ht="39" customHeight="1" x14ac:dyDescent="0.2">
      <c r="A37" s="22"/>
      <c r="B37" s="35"/>
      <c r="C37" s="1238" t="s">
        <v>587</v>
      </c>
      <c r="D37" s="1239"/>
      <c r="E37" s="1240"/>
      <c r="F37" s="36">
        <v>7.15</v>
      </c>
      <c r="G37" s="37">
        <v>8.27</v>
      </c>
      <c r="H37" s="37">
        <v>9.91</v>
      </c>
      <c r="I37" s="37">
        <v>10.52</v>
      </c>
      <c r="J37" s="38">
        <v>11.82</v>
      </c>
      <c r="K37" s="22"/>
      <c r="L37" s="22"/>
      <c r="M37" s="22"/>
      <c r="N37" s="22"/>
      <c r="O37" s="22"/>
      <c r="P37" s="22"/>
    </row>
    <row r="38" spans="1:16" ht="39" customHeight="1" x14ac:dyDescent="0.2">
      <c r="A38" s="22"/>
      <c r="B38" s="35"/>
      <c r="C38" s="1238" t="s">
        <v>588</v>
      </c>
      <c r="D38" s="1239"/>
      <c r="E38" s="1240"/>
      <c r="F38" s="36">
        <v>6.27</v>
      </c>
      <c r="G38" s="37">
        <v>7.41</v>
      </c>
      <c r="H38" s="37">
        <v>8.56</v>
      </c>
      <c r="I38" s="37">
        <v>7.34</v>
      </c>
      <c r="J38" s="38">
        <v>7.23</v>
      </c>
      <c r="K38" s="22"/>
      <c r="L38" s="22"/>
      <c r="M38" s="22"/>
      <c r="N38" s="22"/>
      <c r="O38" s="22"/>
      <c r="P38" s="22"/>
    </row>
    <row r="39" spans="1:16" ht="39" customHeight="1" x14ac:dyDescent="0.2">
      <c r="A39" s="22"/>
      <c r="B39" s="35"/>
      <c r="C39" s="1238" t="s">
        <v>589</v>
      </c>
      <c r="D39" s="1239"/>
      <c r="E39" s="1240"/>
      <c r="F39" s="36">
        <v>0.26</v>
      </c>
      <c r="G39" s="37">
        <v>0.15</v>
      </c>
      <c r="H39" s="37">
        <v>0.21</v>
      </c>
      <c r="I39" s="37">
        <v>0.98</v>
      </c>
      <c r="J39" s="38">
        <v>1.04</v>
      </c>
      <c r="K39" s="22"/>
      <c r="L39" s="22"/>
      <c r="M39" s="22"/>
      <c r="N39" s="22"/>
      <c r="O39" s="22"/>
      <c r="P39" s="22"/>
    </row>
    <row r="40" spans="1:16" ht="39" customHeight="1" x14ac:dyDescent="0.2">
      <c r="A40" s="22"/>
      <c r="B40" s="35"/>
      <c r="C40" s="1238" t="s">
        <v>590</v>
      </c>
      <c r="D40" s="1239"/>
      <c r="E40" s="1240"/>
      <c r="F40" s="36">
        <v>0.63</v>
      </c>
      <c r="G40" s="37">
        <v>0.63</v>
      </c>
      <c r="H40" s="37">
        <v>0.64</v>
      </c>
      <c r="I40" s="37">
        <v>0.65</v>
      </c>
      <c r="J40" s="38">
        <v>0.65</v>
      </c>
      <c r="K40" s="22"/>
      <c r="L40" s="22"/>
      <c r="M40" s="22"/>
      <c r="N40" s="22"/>
      <c r="O40" s="22"/>
      <c r="P40" s="22"/>
    </row>
    <row r="41" spans="1:16" ht="39" customHeight="1" x14ac:dyDescent="0.2">
      <c r="A41" s="22"/>
      <c r="B41" s="35"/>
      <c r="C41" s="1238" t="s">
        <v>591</v>
      </c>
      <c r="D41" s="1239"/>
      <c r="E41" s="1240"/>
      <c r="F41" s="36">
        <v>0.36</v>
      </c>
      <c r="G41" s="37">
        <v>0.32</v>
      </c>
      <c r="H41" s="37">
        <v>0.37</v>
      </c>
      <c r="I41" s="37">
        <v>0.52</v>
      </c>
      <c r="J41" s="38">
        <v>0.23</v>
      </c>
      <c r="K41" s="22"/>
      <c r="L41" s="22"/>
      <c r="M41" s="22"/>
      <c r="N41" s="22"/>
      <c r="O41" s="22"/>
      <c r="P41" s="22"/>
    </row>
    <row r="42" spans="1:16" ht="39" customHeight="1" x14ac:dyDescent="0.2">
      <c r="A42" s="22"/>
      <c r="B42" s="39"/>
      <c r="C42" s="1238" t="s">
        <v>592</v>
      </c>
      <c r="D42" s="1239"/>
      <c r="E42" s="1240"/>
      <c r="F42" s="36" t="s">
        <v>522</v>
      </c>
      <c r="G42" s="37" t="s">
        <v>522</v>
      </c>
      <c r="H42" s="37" t="s">
        <v>522</v>
      </c>
      <c r="I42" s="37" t="s">
        <v>522</v>
      </c>
      <c r="J42" s="38" t="s">
        <v>522</v>
      </c>
      <c r="K42" s="22"/>
      <c r="L42" s="22"/>
      <c r="M42" s="22"/>
      <c r="N42" s="22"/>
      <c r="O42" s="22"/>
      <c r="P42" s="22"/>
    </row>
    <row r="43" spans="1:16" ht="39" customHeight="1" thickBot="1" x14ac:dyDescent="0.25">
      <c r="A43" s="22"/>
      <c r="B43" s="40"/>
      <c r="C43" s="1241" t="s">
        <v>593</v>
      </c>
      <c r="D43" s="1242"/>
      <c r="E43" s="1243"/>
      <c r="F43" s="41">
        <v>0.06</v>
      </c>
      <c r="G43" s="42">
        <v>0.05</v>
      </c>
      <c r="H43" s="42">
        <v>0.05</v>
      </c>
      <c r="I43" s="42">
        <v>0.1</v>
      </c>
      <c r="J43" s="43">
        <v>0.04</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Pd99VaC18TqVluwVxPv/UxIxbNXsGF+sHYH0cJ/Y/7Ll1t74jJN9c2FoQcncf0lcJE3vRef/p6EMl5TEB32hw==" saltValue="YPrM/MbO0Du+SD33Rmyt5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5">
      <c r="A44" s="48"/>
      <c r="B44" s="51" t="s">
        <v>9</v>
      </c>
      <c r="C44" s="52"/>
      <c r="D44" s="52"/>
      <c r="E44" s="53"/>
      <c r="F44" s="53"/>
      <c r="G44" s="53"/>
      <c r="H44" s="53"/>
      <c r="I44" s="53"/>
      <c r="J44" s="54" t="s">
        <v>2</v>
      </c>
      <c r="K44" s="55" t="s">
        <v>564</v>
      </c>
      <c r="L44" s="56" t="s">
        <v>565</v>
      </c>
      <c r="M44" s="56" t="s">
        <v>566</v>
      </c>
      <c r="N44" s="56" t="s">
        <v>567</v>
      </c>
      <c r="O44" s="57" t="s">
        <v>568</v>
      </c>
      <c r="P44" s="48"/>
      <c r="Q44" s="48"/>
      <c r="R44" s="48"/>
      <c r="S44" s="48"/>
      <c r="T44" s="48"/>
      <c r="U44" s="48"/>
    </row>
    <row r="45" spans="1:21" ht="30.75" customHeight="1" x14ac:dyDescent="0.2">
      <c r="A45" s="48"/>
      <c r="B45" s="1246" t="s">
        <v>10</v>
      </c>
      <c r="C45" s="1247"/>
      <c r="D45" s="58"/>
      <c r="E45" s="1252" t="s">
        <v>11</v>
      </c>
      <c r="F45" s="1252"/>
      <c r="G45" s="1252"/>
      <c r="H45" s="1252"/>
      <c r="I45" s="1252"/>
      <c r="J45" s="1253"/>
      <c r="K45" s="59">
        <v>5726</v>
      </c>
      <c r="L45" s="60">
        <v>5576</v>
      </c>
      <c r="M45" s="60">
        <v>5522</v>
      </c>
      <c r="N45" s="60">
        <v>5495</v>
      </c>
      <c r="O45" s="61">
        <v>5668</v>
      </c>
      <c r="P45" s="48"/>
      <c r="Q45" s="48"/>
      <c r="R45" s="48"/>
      <c r="S45" s="48"/>
      <c r="T45" s="48"/>
      <c r="U45" s="48"/>
    </row>
    <row r="46" spans="1:21" ht="30.75" customHeight="1" x14ac:dyDescent="0.2">
      <c r="A46" s="48"/>
      <c r="B46" s="1248"/>
      <c r="C46" s="1249"/>
      <c r="D46" s="62"/>
      <c r="E46" s="1254" t="s">
        <v>12</v>
      </c>
      <c r="F46" s="1254"/>
      <c r="G46" s="1254"/>
      <c r="H46" s="1254"/>
      <c r="I46" s="1254"/>
      <c r="J46" s="1255"/>
      <c r="K46" s="63" t="s">
        <v>522</v>
      </c>
      <c r="L46" s="64" t="s">
        <v>522</v>
      </c>
      <c r="M46" s="64" t="s">
        <v>522</v>
      </c>
      <c r="N46" s="64" t="s">
        <v>522</v>
      </c>
      <c r="O46" s="65" t="s">
        <v>522</v>
      </c>
      <c r="P46" s="48"/>
      <c r="Q46" s="48"/>
      <c r="R46" s="48"/>
      <c r="S46" s="48"/>
      <c r="T46" s="48"/>
      <c r="U46" s="48"/>
    </row>
    <row r="47" spans="1:21" ht="30.75" customHeight="1" x14ac:dyDescent="0.2">
      <c r="A47" s="48"/>
      <c r="B47" s="1248"/>
      <c r="C47" s="1249"/>
      <c r="D47" s="62"/>
      <c r="E47" s="1254" t="s">
        <v>13</v>
      </c>
      <c r="F47" s="1254"/>
      <c r="G47" s="1254"/>
      <c r="H47" s="1254"/>
      <c r="I47" s="1254"/>
      <c r="J47" s="1255"/>
      <c r="K47" s="63" t="s">
        <v>522</v>
      </c>
      <c r="L47" s="64" t="s">
        <v>522</v>
      </c>
      <c r="M47" s="64" t="s">
        <v>522</v>
      </c>
      <c r="N47" s="64" t="s">
        <v>522</v>
      </c>
      <c r="O47" s="65" t="s">
        <v>522</v>
      </c>
      <c r="P47" s="48"/>
      <c r="Q47" s="48"/>
      <c r="R47" s="48"/>
      <c r="S47" s="48"/>
      <c r="T47" s="48"/>
      <c r="U47" s="48"/>
    </row>
    <row r="48" spans="1:21" ht="30.75" customHeight="1" x14ac:dyDescent="0.2">
      <c r="A48" s="48"/>
      <c r="B48" s="1248"/>
      <c r="C48" s="1249"/>
      <c r="D48" s="62"/>
      <c r="E48" s="1254" t="s">
        <v>14</v>
      </c>
      <c r="F48" s="1254"/>
      <c r="G48" s="1254"/>
      <c r="H48" s="1254"/>
      <c r="I48" s="1254"/>
      <c r="J48" s="1255"/>
      <c r="K48" s="63">
        <v>573</v>
      </c>
      <c r="L48" s="64">
        <v>567</v>
      </c>
      <c r="M48" s="64">
        <v>535</v>
      </c>
      <c r="N48" s="64">
        <v>538</v>
      </c>
      <c r="O48" s="65">
        <v>456</v>
      </c>
      <c r="P48" s="48"/>
      <c r="Q48" s="48"/>
      <c r="R48" s="48"/>
      <c r="S48" s="48"/>
      <c r="T48" s="48"/>
      <c r="U48" s="48"/>
    </row>
    <row r="49" spans="1:21" ht="30.75" customHeight="1" x14ac:dyDescent="0.2">
      <c r="A49" s="48"/>
      <c r="B49" s="1248"/>
      <c r="C49" s="1249"/>
      <c r="D49" s="62"/>
      <c r="E49" s="1254" t="s">
        <v>15</v>
      </c>
      <c r="F49" s="1254"/>
      <c r="G49" s="1254"/>
      <c r="H49" s="1254"/>
      <c r="I49" s="1254"/>
      <c r="J49" s="1255"/>
      <c r="K49" s="63">
        <v>303</v>
      </c>
      <c r="L49" s="64">
        <v>292</v>
      </c>
      <c r="M49" s="64">
        <v>322</v>
      </c>
      <c r="N49" s="64">
        <v>354</v>
      </c>
      <c r="O49" s="65">
        <v>388</v>
      </c>
      <c r="P49" s="48"/>
      <c r="Q49" s="48"/>
      <c r="R49" s="48"/>
      <c r="S49" s="48"/>
      <c r="T49" s="48"/>
      <c r="U49" s="48"/>
    </row>
    <row r="50" spans="1:21" ht="30.75" customHeight="1" x14ac:dyDescent="0.2">
      <c r="A50" s="48"/>
      <c r="B50" s="1248"/>
      <c r="C50" s="1249"/>
      <c r="D50" s="62"/>
      <c r="E50" s="1254" t="s">
        <v>16</v>
      </c>
      <c r="F50" s="1254"/>
      <c r="G50" s="1254"/>
      <c r="H50" s="1254"/>
      <c r="I50" s="1254"/>
      <c r="J50" s="1255"/>
      <c r="K50" s="63">
        <v>16</v>
      </c>
      <c r="L50" s="64">
        <v>8</v>
      </c>
      <c r="M50" s="64">
        <v>8</v>
      </c>
      <c r="N50" s="64">
        <v>8</v>
      </c>
      <c r="O50" s="65">
        <v>8</v>
      </c>
      <c r="P50" s="48"/>
      <c r="Q50" s="48"/>
      <c r="R50" s="48"/>
      <c r="S50" s="48"/>
      <c r="T50" s="48"/>
      <c r="U50" s="48"/>
    </row>
    <row r="51" spans="1:21" ht="30.75" customHeight="1" x14ac:dyDescent="0.2">
      <c r="A51" s="48"/>
      <c r="B51" s="1250"/>
      <c r="C51" s="1251"/>
      <c r="D51" s="66"/>
      <c r="E51" s="1254" t="s">
        <v>17</v>
      </c>
      <c r="F51" s="1254"/>
      <c r="G51" s="1254"/>
      <c r="H51" s="1254"/>
      <c r="I51" s="1254"/>
      <c r="J51" s="1255"/>
      <c r="K51" s="63" t="s">
        <v>522</v>
      </c>
      <c r="L51" s="64" t="s">
        <v>522</v>
      </c>
      <c r="M51" s="64" t="s">
        <v>522</v>
      </c>
      <c r="N51" s="64" t="s">
        <v>522</v>
      </c>
      <c r="O51" s="65" t="s">
        <v>522</v>
      </c>
      <c r="P51" s="48"/>
      <c r="Q51" s="48"/>
      <c r="R51" s="48"/>
      <c r="S51" s="48"/>
      <c r="T51" s="48"/>
      <c r="U51" s="48"/>
    </row>
    <row r="52" spans="1:21" ht="30.75" customHeight="1" x14ac:dyDescent="0.2">
      <c r="A52" s="48"/>
      <c r="B52" s="1256" t="s">
        <v>18</v>
      </c>
      <c r="C52" s="1257"/>
      <c r="D52" s="66"/>
      <c r="E52" s="1254" t="s">
        <v>19</v>
      </c>
      <c r="F52" s="1254"/>
      <c r="G52" s="1254"/>
      <c r="H52" s="1254"/>
      <c r="I52" s="1254"/>
      <c r="J52" s="1255"/>
      <c r="K52" s="63">
        <v>4803</v>
      </c>
      <c r="L52" s="64">
        <v>4890</v>
      </c>
      <c r="M52" s="64">
        <v>4864</v>
      </c>
      <c r="N52" s="64">
        <v>4819</v>
      </c>
      <c r="O52" s="65">
        <v>4908</v>
      </c>
      <c r="P52" s="48"/>
      <c r="Q52" s="48"/>
      <c r="R52" s="48"/>
      <c r="S52" s="48"/>
      <c r="T52" s="48"/>
      <c r="U52" s="48"/>
    </row>
    <row r="53" spans="1:21" ht="30.75" customHeight="1" thickBot="1" x14ac:dyDescent="0.25">
      <c r="A53" s="48"/>
      <c r="B53" s="1258" t="s">
        <v>20</v>
      </c>
      <c r="C53" s="1259"/>
      <c r="D53" s="67"/>
      <c r="E53" s="1260" t="s">
        <v>21</v>
      </c>
      <c r="F53" s="1260"/>
      <c r="G53" s="1260"/>
      <c r="H53" s="1260"/>
      <c r="I53" s="1260"/>
      <c r="J53" s="1261"/>
      <c r="K53" s="68">
        <v>1815</v>
      </c>
      <c r="L53" s="69">
        <v>1553</v>
      </c>
      <c r="M53" s="69">
        <v>1523</v>
      </c>
      <c r="N53" s="69">
        <v>1576</v>
      </c>
      <c r="O53" s="70">
        <v>1612</v>
      </c>
      <c r="P53" s="48"/>
      <c r="Q53" s="48"/>
      <c r="R53" s="48"/>
      <c r="S53" s="48"/>
      <c r="T53" s="48"/>
      <c r="U53" s="48"/>
    </row>
    <row r="54" spans="1:21" ht="24" customHeight="1" x14ac:dyDescent="0.2">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5">
      <c r="A56" s="48"/>
      <c r="B56" s="75"/>
      <c r="C56" s="76"/>
      <c r="D56" s="76"/>
      <c r="E56" s="77"/>
      <c r="F56" s="77"/>
      <c r="G56" s="77"/>
      <c r="H56" s="77"/>
      <c r="I56" s="77"/>
      <c r="J56" s="78" t="s">
        <v>2</v>
      </c>
      <c r="K56" s="79" t="s">
        <v>594</v>
      </c>
      <c r="L56" s="80" t="s">
        <v>595</v>
      </c>
      <c r="M56" s="80" t="s">
        <v>596</v>
      </c>
      <c r="N56" s="80" t="s">
        <v>597</v>
      </c>
      <c r="O56" s="81" t="s">
        <v>598</v>
      </c>
      <c r="P56" s="48"/>
      <c r="Q56" s="48"/>
      <c r="R56" s="48"/>
      <c r="S56" s="48"/>
      <c r="T56" s="48"/>
      <c r="U56" s="48"/>
    </row>
    <row r="57" spans="1:21" ht="31.5" customHeight="1" x14ac:dyDescent="0.2">
      <c r="B57" s="1262" t="s">
        <v>24</v>
      </c>
      <c r="C57" s="1263"/>
      <c r="D57" s="1266" t="s">
        <v>25</v>
      </c>
      <c r="E57" s="1267"/>
      <c r="F57" s="1267"/>
      <c r="G57" s="1267"/>
      <c r="H57" s="1267"/>
      <c r="I57" s="1267"/>
      <c r="J57" s="1268"/>
      <c r="K57" s="82" t="s">
        <v>522</v>
      </c>
      <c r="L57" s="83" t="s">
        <v>522</v>
      </c>
      <c r="M57" s="83" t="s">
        <v>522</v>
      </c>
      <c r="N57" s="83" t="s">
        <v>522</v>
      </c>
      <c r="O57" s="84" t="s">
        <v>522</v>
      </c>
    </row>
    <row r="58" spans="1:21" ht="31.5" customHeight="1" thickBot="1" x14ac:dyDescent="0.25">
      <c r="B58" s="1264"/>
      <c r="C58" s="1265"/>
      <c r="D58" s="1269" t="s">
        <v>26</v>
      </c>
      <c r="E58" s="1270"/>
      <c r="F58" s="1270"/>
      <c r="G58" s="1270"/>
      <c r="H58" s="1270"/>
      <c r="I58" s="1270"/>
      <c r="J58" s="1271"/>
      <c r="K58" s="85" t="s">
        <v>522</v>
      </c>
      <c r="L58" s="86" t="s">
        <v>522</v>
      </c>
      <c r="M58" s="86" t="s">
        <v>522</v>
      </c>
      <c r="N58" s="86" t="s">
        <v>522</v>
      </c>
      <c r="O58" s="87" t="s">
        <v>522</v>
      </c>
    </row>
    <row r="59" spans="1:21" ht="24" customHeight="1" x14ac:dyDescent="0.2">
      <c r="B59" s="88"/>
      <c r="C59" s="88"/>
      <c r="D59" s="89" t="s">
        <v>27</v>
      </c>
      <c r="E59" s="90"/>
      <c r="F59" s="90"/>
      <c r="G59" s="90"/>
      <c r="H59" s="90"/>
      <c r="I59" s="90"/>
      <c r="J59" s="90"/>
      <c r="K59" s="90"/>
      <c r="L59" s="90"/>
      <c r="M59" s="90"/>
      <c r="N59" s="90"/>
      <c r="O59" s="90"/>
    </row>
    <row r="60" spans="1:21" ht="24" customHeight="1" x14ac:dyDescent="0.2">
      <c r="B60" s="91"/>
      <c r="C60" s="91"/>
      <c r="D60" s="89" t="s">
        <v>28</v>
      </c>
      <c r="E60" s="90"/>
      <c r="F60" s="90"/>
      <c r="G60" s="90"/>
      <c r="H60" s="90"/>
      <c r="I60" s="90"/>
      <c r="J60" s="90"/>
      <c r="K60" s="90"/>
      <c r="L60" s="90"/>
      <c r="M60" s="90"/>
      <c r="N60" s="90"/>
      <c r="O60" s="90"/>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nv2NLzuH5dcSEueIvZZ/vcZEJGl4QCGghxVlAh05hucKuVmQ+E5Mm7ZG6jTWArtEfH9TxVCTy9K4CYjQTRhPvA==" saltValue="EvM9iEiv+Iy9xoDFiRhz9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2"/>
  <cols>
    <col min="1" max="1" width="6.6640625" style="92" customWidth="1"/>
    <col min="2" max="3" width="12.6640625" style="92" customWidth="1"/>
    <col min="4" max="4" width="11.6640625" style="92" customWidth="1"/>
    <col min="5" max="8" width="10.33203125" style="92" customWidth="1"/>
    <col min="9" max="13" width="16.33203125" style="92" customWidth="1"/>
    <col min="14" max="19" width="12.6640625" style="92" customWidth="1"/>
    <col min="20" max="16384" width="0" style="9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3" t="s">
        <v>8</v>
      </c>
    </row>
    <row r="40" spans="2:13" ht="27.75" customHeight="1" thickBot="1" x14ac:dyDescent="0.25">
      <c r="B40" s="94" t="s">
        <v>9</v>
      </c>
      <c r="C40" s="95"/>
      <c r="D40" s="95"/>
      <c r="E40" s="96"/>
      <c r="F40" s="96"/>
      <c r="G40" s="96"/>
      <c r="H40" s="97" t="s">
        <v>2</v>
      </c>
      <c r="I40" s="98" t="s">
        <v>564</v>
      </c>
      <c r="J40" s="99" t="s">
        <v>565</v>
      </c>
      <c r="K40" s="99" t="s">
        <v>566</v>
      </c>
      <c r="L40" s="99" t="s">
        <v>567</v>
      </c>
      <c r="M40" s="100" t="s">
        <v>568</v>
      </c>
    </row>
    <row r="41" spans="2:13" ht="27.75" customHeight="1" x14ac:dyDescent="0.2">
      <c r="B41" s="1272" t="s">
        <v>29</v>
      </c>
      <c r="C41" s="1273"/>
      <c r="D41" s="101"/>
      <c r="E41" s="1278" t="s">
        <v>30</v>
      </c>
      <c r="F41" s="1278"/>
      <c r="G41" s="1278"/>
      <c r="H41" s="1279"/>
      <c r="I41" s="102">
        <v>51999</v>
      </c>
      <c r="J41" s="103">
        <v>52811</v>
      </c>
      <c r="K41" s="103">
        <v>51767</v>
      </c>
      <c r="L41" s="103">
        <v>49696</v>
      </c>
      <c r="M41" s="104">
        <v>49032</v>
      </c>
    </row>
    <row r="42" spans="2:13" ht="27.75" customHeight="1" x14ac:dyDescent="0.2">
      <c r="B42" s="1274"/>
      <c r="C42" s="1275"/>
      <c r="D42" s="105"/>
      <c r="E42" s="1280" t="s">
        <v>31</v>
      </c>
      <c r="F42" s="1280"/>
      <c r="G42" s="1280"/>
      <c r="H42" s="1281"/>
      <c r="I42" s="106" t="s">
        <v>522</v>
      </c>
      <c r="J42" s="107" t="s">
        <v>522</v>
      </c>
      <c r="K42" s="107">
        <v>1</v>
      </c>
      <c r="L42" s="107">
        <v>4</v>
      </c>
      <c r="M42" s="108">
        <v>11</v>
      </c>
    </row>
    <row r="43" spans="2:13" ht="27.75" customHeight="1" x14ac:dyDescent="0.2">
      <c r="B43" s="1274"/>
      <c r="C43" s="1275"/>
      <c r="D43" s="105"/>
      <c r="E43" s="1280" t="s">
        <v>32</v>
      </c>
      <c r="F43" s="1280"/>
      <c r="G43" s="1280"/>
      <c r="H43" s="1281"/>
      <c r="I43" s="106">
        <v>5697</v>
      </c>
      <c r="J43" s="107">
        <v>5727</v>
      </c>
      <c r="K43" s="107">
        <v>5645</v>
      </c>
      <c r="L43" s="107">
        <v>5769</v>
      </c>
      <c r="M43" s="108">
        <v>4774</v>
      </c>
    </row>
    <row r="44" spans="2:13" ht="27.75" customHeight="1" x14ac:dyDescent="0.2">
      <c r="B44" s="1274"/>
      <c r="C44" s="1275"/>
      <c r="D44" s="105"/>
      <c r="E44" s="1280" t="s">
        <v>33</v>
      </c>
      <c r="F44" s="1280"/>
      <c r="G44" s="1280"/>
      <c r="H44" s="1281"/>
      <c r="I44" s="106">
        <v>3338</v>
      </c>
      <c r="J44" s="107">
        <v>3179</v>
      </c>
      <c r="K44" s="107">
        <v>2727</v>
      </c>
      <c r="L44" s="107">
        <v>2905</v>
      </c>
      <c r="M44" s="108">
        <v>2809</v>
      </c>
    </row>
    <row r="45" spans="2:13" ht="27.75" customHeight="1" x14ac:dyDescent="0.2">
      <c r="B45" s="1274"/>
      <c r="C45" s="1275"/>
      <c r="D45" s="105"/>
      <c r="E45" s="1280" t="s">
        <v>34</v>
      </c>
      <c r="F45" s="1280"/>
      <c r="G45" s="1280"/>
      <c r="H45" s="1281"/>
      <c r="I45" s="106">
        <v>7411</v>
      </c>
      <c r="J45" s="107">
        <v>6743</v>
      </c>
      <c r="K45" s="107">
        <v>6622</v>
      </c>
      <c r="L45" s="107">
        <v>6512</v>
      </c>
      <c r="M45" s="108">
        <v>6079</v>
      </c>
    </row>
    <row r="46" spans="2:13" ht="27.75" customHeight="1" x14ac:dyDescent="0.2">
      <c r="B46" s="1274"/>
      <c r="C46" s="1275"/>
      <c r="D46" s="109"/>
      <c r="E46" s="1280" t="s">
        <v>35</v>
      </c>
      <c r="F46" s="1280"/>
      <c r="G46" s="1280"/>
      <c r="H46" s="1281"/>
      <c r="I46" s="106">
        <v>229</v>
      </c>
      <c r="J46" s="107">
        <v>235</v>
      </c>
      <c r="K46" s="107">
        <v>245</v>
      </c>
      <c r="L46" s="107">
        <v>520</v>
      </c>
      <c r="M46" s="108">
        <v>473</v>
      </c>
    </row>
    <row r="47" spans="2:13" ht="27.75" customHeight="1" x14ac:dyDescent="0.2">
      <c r="B47" s="1274"/>
      <c r="C47" s="1275"/>
      <c r="D47" s="110"/>
      <c r="E47" s="1282" t="s">
        <v>36</v>
      </c>
      <c r="F47" s="1283"/>
      <c r="G47" s="1283"/>
      <c r="H47" s="1284"/>
      <c r="I47" s="106" t="s">
        <v>522</v>
      </c>
      <c r="J47" s="107" t="s">
        <v>522</v>
      </c>
      <c r="K47" s="107" t="s">
        <v>522</v>
      </c>
      <c r="L47" s="107" t="s">
        <v>522</v>
      </c>
      <c r="M47" s="108" t="s">
        <v>522</v>
      </c>
    </row>
    <row r="48" spans="2:13" ht="27.75" customHeight="1" x14ac:dyDescent="0.2">
      <c r="B48" s="1274"/>
      <c r="C48" s="1275"/>
      <c r="D48" s="105"/>
      <c r="E48" s="1280" t="s">
        <v>37</v>
      </c>
      <c r="F48" s="1280"/>
      <c r="G48" s="1280"/>
      <c r="H48" s="1281"/>
      <c r="I48" s="106" t="s">
        <v>522</v>
      </c>
      <c r="J48" s="107" t="s">
        <v>522</v>
      </c>
      <c r="K48" s="107" t="s">
        <v>522</v>
      </c>
      <c r="L48" s="107" t="s">
        <v>522</v>
      </c>
      <c r="M48" s="108" t="s">
        <v>522</v>
      </c>
    </row>
    <row r="49" spans="2:13" ht="27.75" customHeight="1" x14ac:dyDescent="0.2">
      <c r="B49" s="1276"/>
      <c r="C49" s="1277"/>
      <c r="D49" s="105"/>
      <c r="E49" s="1280" t="s">
        <v>38</v>
      </c>
      <c r="F49" s="1280"/>
      <c r="G49" s="1280"/>
      <c r="H49" s="1281"/>
      <c r="I49" s="106" t="s">
        <v>522</v>
      </c>
      <c r="J49" s="107" t="s">
        <v>522</v>
      </c>
      <c r="K49" s="107" t="s">
        <v>522</v>
      </c>
      <c r="L49" s="107" t="s">
        <v>522</v>
      </c>
      <c r="M49" s="108" t="s">
        <v>522</v>
      </c>
    </row>
    <row r="50" spans="2:13" ht="27.75" customHeight="1" x14ac:dyDescent="0.2">
      <c r="B50" s="1285" t="s">
        <v>39</v>
      </c>
      <c r="C50" s="1286"/>
      <c r="D50" s="111"/>
      <c r="E50" s="1280" t="s">
        <v>40</v>
      </c>
      <c r="F50" s="1280"/>
      <c r="G50" s="1280"/>
      <c r="H50" s="1281"/>
      <c r="I50" s="106">
        <v>18696</v>
      </c>
      <c r="J50" s="107">
        <v>19234</v>
      </c>
      <c r="K50" s="107">
        <v>20197</v>
      </c>
      <c r="L50" s="107">
        <v>20929</v>
      </c>
      <c r="M50" s="108">
        <v>20915</v>
      </c>
    </row>
    <row r="51" spans="2:13" ht="27.75" customHeight="1" x14ac:dyDescent="0.2">
      <c r="B51" s="1274"/>
      <c r="C51" s="1275"/>
      <c r="D51" s="105"/>
      <c r="E51" s="1280" t="s">
        <v>41</v>
      </c>
      <c r="F51" s="1280"/>
      <c r="G51" s="1280"/>
      <c r="H51" s="1281"/>
      <c r="I51" s="106">
        <v>1732</v>
      </c>
      <c r="J51" s="107">
        <v>1795</v>
      </c>
      <c r="K51" s="107">
        <v>1724</v>
      </c>
      <c r="L51" s="107">
        <v>1586</v>
      </c>
      <c r="M51" s="108">
        <v>2801</v>
      </c>
    </row>
    <row r="52" spans="2:13" ht="27.75" customHeight="1" x14ac:dyDescent="0.2">
      <c r="B52" s="1276"/>
      <c r="C52" s="1277"/>
      <c r="D52" s="105"/>
      <c r="E52" s="1280" t="s">
        <v>42</v>
      </c>
      <c r="F52" s="1280"/>
      <c r="G52" s="1280"/>
      <c r="H52" s="1281"/>
      <c r="I52" s="106">
        <v>43113</v>
      </c>
      <c r="J52" s="107">
        <v>43647</v>
      </c>
      <c r="K52" s="107">
        <v>43133</v>
      </c>
      <c r="L52" s="107">
        <v>41838</v>
      </c>
      <c r="M52" s="108">
        <v>41154</v>
      </c>
    </row>
    <row r="53" spans="2:13" ht="27.75" customHeight="1" thickBot="1" x14ac:dyDescent="0.25">
      <c r="B53" s="1287" t="s">
        <v>43</v>
      </c>
      <c r="C53" s="1288"/>
      <c r="D53" s="112"/>
      <c r="E53" s="1289" t="s">
        <v>44</v>
      </c>
      <c r="F53" s="1289"/>
      <c r="G53" s="1289"/>
      <c r="H53" s="1290"/>
      <c r="I53" s="113">
        <v>5133</v>
      </c>
      <c r="J53" s="114">
        <v>4018</v>
      </c>
      <c r="K53" s="114">
        <v>1952</v>
      </c>
      <c r="L53" s="114">
        <v>1054</v>
      </c>
      <c r="M53" s="115">
        <v>-1692</v>
      </c>
    </row>
    <row r="54" spans="2:13" ht="27.75" customHeight="1" x14ac:dyDescent="0.2">
      <c r="B54" s="116" t="s">
        <v>45</v>
      </c>
      <c r="C54" s="117"/>
      <c r="D54" s="117"/>
      <c r="E54" s="118"/>
      <c r="F54" s="118"/>
      <c r="G54" s="118"/>
      <c r="H54" s="118"/>
      <c r="I54" s="119"/>
      <c r="J54" s="119"/>
      <c r="K54" s="119"/>
      <c r="L54" s="119"/>
      <c r="M54" s="119"/>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VK2MpmF1zRH3ELBsWdAR2hx1LI5T4hwlQbk7ybySODzBtUUMc2ddE/INtbTdVMaB6VxXpJbu9g4+qEIXf8pkCQ==" saltValue="wltxYVOc3M9c0Bbz3vZUQ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70" zoomScaleNormal="7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0" t="s">
        <v>46</v>
      </c>
    </row>
    <row r="54" spans="2:8" ht="29.25" customHeight="1" thickBot="1" x14ac:dyDescent="0.3">
      <c r="B54" s="121" t="s">
        <v>1</v>
      </c>
      <c r="C54" s="122"/>
      <c r="D54" s="122"/>
      <c r="E54" s="123" t="s">
        <v>2</v>
      </c>
      <c r="F54" s="124" t="s">
        <v>566</v>
      </c>
      <c r="G54" s="124" t="s">
        <v>567</v>
      </c>
      <c r="H54" s="125" t="s">
        <v>568</v>
      </c>
    </row>
    <row r="55" spans="2:8" ht="52.5" customHeight="1" x14ac:dyDescent="0.2">
      <c r="B55" s="126"/>
      <c r="C55" s="1299" t="s">
        <v>47</v>
      </c>
      <c r="D55" s="1299"/>
      <c r="E55" s="1300"/>
      <c r="F55" s="127">
        <v>3563</v>
      </c>
      <c r="G55" s="127">
        <v>3564</v>
      </c>
      <c r="H55" s="128">
        <v>3564</v>
      </c>
    </row>
    <row r="56" spans="2:8" ht="52.5" customHeight="1" x14ac:dyDescent="0.2">
      <c r="B56" s="129"/>
      <c r="C56" s="1301" t="s">
        <v>48</v>
      </c>
      <c r="D56" s="1301"/>
      <c r="E56" s="1302"/>
      <c r="F56" s="130">
        <v>9005</v>
      </c>
      <c r="G56" s="130">
        <v>9315</v>
      </c>
      <c r="H56" s="131">
        <v>9325</v>
      </c>
    </row>
    <row r="57" spans="2:8" ht="53.25" customHeight="1" x14ac:dyDescent="0.2">
      <c r="B57" s="129"/>
      <c r="C57" s="1303" t="s">
        <v>49</v>
      </c>
      <c r="D57" s="1303"/>
      <c r="E57" s="1304"/>
      <c r="F57" s="132">
        <v>9320</v>
      </c>
      <c r="G57" s="132">
        <v>10039</v>
      </c>
      <c r="H57" s="133">
        <v>9948</v>
      </c>
    </row>
    <row r="58" spans="2:8" ht="45.75" customHeight="1" x14ac:dyDescent="0.2">
      <c r="B58" s="134"/>
      <c r="C58" s="1291" t="s">
        <v>623</v>
      </c>
      <c r="D58" s="1292"/>
      <c r="E58" s="1293"/>
      <c r="F58" s="135">
        <v>3665</v>
      </c>
      <c r="G58" s="135">
        <v>3665</v>
      </c>
      <c r="H58" s="136">
        <v>3665</v>
      </c>
    </row>
    <row r="59" spans="2:8" ht="45.75" customHeight="1" x14ac:dyDescent="0.2">
      <c r="B59" s="134"/>
      <c r="C59" s="1291" t="s">
        <v>624</v>
      </c>
      <c r="D59" s="1292"/>
      <c r="E59" s="1293"/>
      <c r="F59" s="135">
        <v>1303</v>
      </c>
      <c r="G59" s="135">
        <v>2006</v>
      </c>
      <c r="H59" s="136">
        <v>2009</v>
      </c>
    </row>
    <row r="60" spans="2:8" ht="45.75" customHeight="1" x14ac:dyDescent="0.2">
      <c r="B60" s="134"/>
      <c r="C60" s="1291" t="s">
        <v>625</v>
      </c>
      <c r="D60" s="1292"/>
      <c r="E60" s="1293"/>
      <c r="F60" s="135">
        <v>1064</v>
      </c>
      <c r="G60" s="135">
        <v>1063</v>
      </c>
      <c r="H60" s="136">
        <v>1007</v>
      </c>
    </row>
    <row r="61" spans="2:8" ht="45.75" customHeight="1" x14ac:dyDescent="0.2">
      <c r="B61" s="134"/>
      <c r="C61" s="1291" t="s">
        <v>626</v>
      </c>
      <c r="D61" s="1292"/>
      <c r="E61" s="1293"/>
      <c r="F61" s="135">
        <v>828</v>
      </c>
      <c r="G61" s="135">
        <v>828</v>
      </c>
      <c r="H61" s="136">
        <v>828</v>
      </c>
    </row>
    <row r="62" spans="2:8" ht="45.75" customHeight="1" thickBot="1" x14ac:dyDescent="0.25">
      <c r="B62" s="137"/>
      <c r="C62" s="1294" t="s">
        <v>627</v>
      </c>
      <c r="D62" s="1295"/>
      <c r="E62" s="1296"/>
      <c r="F62" s="138">
        <v>783</v>
      </c>
      <c r="G62" s="138">
        <v>774</v>
      </c>
      <c r="H62" s="139">
        <v>769</v>
      </c>
    </row>
    <row r="63" spans="2:8" ht="52.5" customHeight="1" thickBot="1" x14ac:dyDescent="0.25">
      <c r="B63" s="140"/>
      <c r="C63" s="1297" t="s">
        <v>50</v>
      </c>
      <c r="D63" s="1297"/>
      <c r="E63" s="1298"/>
      <c r="F63" s="141">
        <v>21888</v>
      </c>
      <c r="G63" s="141">
        <v>22918</v>
      </c>
      <c r="H63" s="142">
        <v>22837</v>
      </c>
    </row>
    <row r="64" spans="2:8" ht="15" customHeight="1" x14ac:dyDescent="0.2"/>
    <row r="65" ht="0" hidden="1" customHeight="1" x14ac:dyDescent="0.2"/>
    <row r="66" ht="0" hidden="1" customHeight="1" x14ac:dyDescent="0.2"/>
  </sheetData>
  <sheetProtection algorithmName="SHA-512" hashValue="3VhTR8sk2wnE0LrDMflkUBjyoZXCgJKxl/7SnYKJI8jBLPDHWUvR1JkZ+/JPlPnF25tQafOLSRaog6LU1gf4QA==" saltValue="mpksFn2ga6Mfm6JkukDzo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AD8CD8-4DD5-4E50-B3F4-CB5CD082DA75}">
  <sheetPr>
    <pageSetUpPr fitToPage="1"/>
  </sheetPr>
  <dimension ref="A1:WZM191"/>
  <sheetViews>
    <sheetView showGridLines="0" zoomScale="60" zoomScaleNormal="60" zoomScaleSheetLayoutView="55" workbookViewId="0"/>
  </sheetViews>
  <sheetFormatPr defaultColWidth="0" defaultRowHeight="13.5" customHeight="1" zeroHeight="1" x14ac:dyDescent="0.2"/>
  <cols>
    <col min="1" max="1" width="6.33203125" style="387" customWidth="1"/>
    <col min="2" max="107" width="2.44140625" style="387" customWidth="1"/>
    <col min="108" max="108" width="6.109375" style="395" customWidth="1"/>
    <col min="109" max="109" width="5.88671875" style="394" customWidth="1"/>
    <col min="110" max="110" width="19.109375" style="387" hidden="1"/>
    <col min="111" max="115" width="12.6640625" style="387" hidden="1"/>
    <col min="116" max="349" width="8.6640625" style="387" hidden="1"/>
    <col min="350" max="355" width="14.88671875" style="387" hidden="1"/>
    <col min="356" max="357" width="15.88671875" style="387" hidden="1"/>
    <col min="358" max="363" width="16.109375" style="387" hidden="1"/>
    <col min="364" max="364" width="6.109375" style="387" hidden="1"/>
    <col min="365" max="365" width="3" style="387" hidden="1"/>
    <col min="366" max="605" width="8.6640625" style="387" hidden="1"/>
    <col min="606" max="611" width="14.88671875" style="387" hidden="1"/>
    <col min="612" max="613" width="15.88671875" style="387" hidden="1"/>
    <col min="614" max="619" width="16.109375" style="387" hidden="1"/>
    <col min="620" max="620" width="6.109375" style="387" hidden="1"/>
    <col min="621" max="621" width="3" style="387" hidden="1"/>
    <col min="622" max="861" width="8.6640625" style="387" hidden="1"/>
    <col min="862" max="867" width="14.88671875" style="387" hidden="1"/>
    <col min="868" max="869" width="15.88671875" style="387" hidden="1"/>
    <col min="870" max="875" width="16.109375" style="387" hidden="1"/>
    <col min="876" max="876" width="6.109375" style="387" hidden="1"/>
    <col min="877" max="877" width="3" style="387" hidden="1"/>
    <col min="878" max="1117" width="8.6640625" style="387" hidden="1"/>
    <col min="1118" max="1123" width="14.88671875" style="387" hidden="1"/>
    <col min="1124" max="1125" width="15.88671875" style="387" hidden="1"/>
    <col min="1126" max="1131" width="16.109375" style="387" hidden="1"/>
    <col min="1132" max="1132" width="6.109375" style="387" hidden="1"/>
    <col min="1133" max="1133" width="3" style="387" hidden="1"/>
    <col min="1134" max="1373" width="8.6640625" style="387" hidden="1"/>
    <col min="1374" max="1379" width="14.88671875" style="387" hidden="1"/>
    <col min="1380" max="1381" width="15.88671875" style="387" hidden="1"/>
    <col min="1382" max="1387" width="16.109375" style="387" hidden="1"/>
    <col min="1388" max="1388" width="6.109375" style="387" hidden="1"/>
    <col min="1389" max="1389" width="3" style="387" hidden="1"/>
    <col min="1390" max="1629" width="8.6640625" style="387" hidden="1"/>
    <col min="1630" max="1635" width="14.88671875" style="387" hidden="1"/>
    <col min="1636" max="1637" width="15.88671875" style="387" hidden="1"/>
    <col min="1638" max="1643" width="16.109375" style="387" hidden="1"/>
    <col min="1644" max="1644" width="6.109375" style="387" hidden="1"/>
    <col min="1645" max="1645" width="3" style="387" hidden="1"/>
    <col min="1646" max="1885" width="8.6640625" style="387" hidden="1"/>
    <col min="1886" max="1891" width="14.88671875" style="387" hidden="1"/>
    <col min="1892" max="1893" width="15.88671875" style="387" hidden="1"/>
    <col min="1894" max="1899" width="16.109375" style="387" hidden="1"/>
    <col min="1900" max="1900" width="6.109375" style="387" hidden="1"/>
    <col min="1901" max="1901" width="3" style="387" hidden="1"/>
    <col min="1902" max="2141" width="8.6640625" style="387" hidden="1"/>
    <col min="2142" max="2147" width="14.88671875" style="387" hidden="1"/>
    <col min="2148" max="2149" width="15.88671875" style="387" hidden="1"/>
    <col min="2150" max="2155" width="16.109375" style="387" hidden="1"/>
    <col min="2156" max="2156" width="6.109375" style="387" hidden="1"/>
    <col min="2157" max="2157" width="3" style="387" hidden="1"/>
    <col min="2158" max="2397" width="8.6640625" style="387" hidden="1"/>
    <col min="2398" max="2403" width="14.88671875" style="387" hidden="1"/>
    <col min="2404" max="2405" width="15.88671875" style="387" hidden="1"/>
    <col min="2406" max="2411" width="16.109375" style="387" hidden="1"/>
    <col min="2412" max="2412" width="6.109375" style="387" hidden="1"/>
    <col min="2413" max="2413" width="3" style="387" hidden="1"/>
    <col min="2414" max="2653" width="8.6640625" style="387" hidden="1"/>
    <col min="2654" max="2659" width="14.88671875" style="387" hidden="1"/>
    <col min="2660" max="2661" width="15.88671875" style="387" hidden="1"/>
    <col min="2662" max="2667" width="16.109375" style="387" hidden="1"/>
    <col min="2668" max="2668" width="6.109375" style="387" hidden="1"/>
    <col min="2669" max="2669" width="3" style="387" hidden="1"/>
    <col min="2670" max="2909" width="8.6640625" style="387" hidden="1"/>
    <col min="2910" max="2915" width="14.88671875" style="387" hidden="1"/>
    <col min="2916" max="2917" width="15.88671875" style="387" hidden="1"/>
    <col min="2918" max="2923" width="16.109375" style="387" hidden="1"/>
    <col min="2924" max="2924" width="6.109375" style="387" hidden="1"/>
    <col min="2925" max="2925" width="3" style="387" hidden="1"/>
    <col min="2926" max="3165" width="8.6640625" style="387" hidden="1"/>
    <col min="3166" max="3171" width="14.88671875" style="387" hidden="1"/>
    <col min="3172" max="3173" width="15.88671875" style="387" hidden="1"/>
    <col min="3174" max="3179" width="16.109375" style="387" hidden="1"/>
    <col min="3180" max="3180" width="6.109375" style="387" hidden="1"/>
    <col min="3181" max="3181" width="3" style="387" hidden="1"/>
    <col min="3182" max="3421" width="8.6640625" style="387" hidden="1"/>
    <col min="3422" max="3427" width="14.88671875" style="387" hidden="1"/>
    <col min="3428" max="3429" width="15.88671875" style="387" hidden="1"/>
    <col min="3430" max="3435" width="16.109375" style="387" hidden="1"/>
    <col min="3436" max="3436" width="6.109375" style="387" hidden="1"/>
    <col min="3437" max="3437" width="3" style="387" hidden="1"/>
    <col min="3438" max="3677" width="8.6640625" style="387" hidden="1"/>
    <col min="3678" max="3683" width="14.88671875" style="387" hidden="1"/>
    <col min="3684" max="3685" width="15.88671875" style="387" hidden="1"/>
    <col min="3686" max="3691" width="16.109375" style="387" hidden="1"/>
    <col min="3692" max="3692" width="6.109375" style="387" hidden="1"/>
    <col min="3693" max="3693" width="3" style="387" hidden="1"/>
    <col min="3694" max="3933" width="8.6640625" style="387" hidden="1"/>
    <col min="3934" max="3939" width="14.88671875" style="387" hidden="1"/>
    <col min="3940" max="3941" width="15.88671875" style="387" hidden="1"/>
    <col min="3942" max="3947" width="16.109375" style="387" hidden="1"/>
    <col min="3948" max="3948" width="6.109375" style="387" hidden="1"/>
    <col min="3949" max="3949" width="3" style="387" hidden="1"/>
    <col min="3950" max="4189" width="8.6640625" style="387" hidden="1"/>
    <col min="4190" max="4195" width="14.88671875" style="387" hidden="1"/>
    <col min="4196" max="4197" width="15.88671875" style="387" hidden="1"/>
    <col min="4198" max="4203" width="16.109375" style="387" hidden="1"/>
    <col min="4204" max="4204" width="6.109375" style="387" hidden="1"/>
    <col min="4205" max="4205" width="3" style="387" hidden="1"/>
    <col min="4206" max="4445" width="8.6640625" style="387" hidden="1"/>
    <col min="4446" max="4451" width="14.88671875" style="387" hidden="1"/>
    <col min="4452" max="4453" width="15.88671875" style="387" hidden="1"/>
    <col min="4454" max="4459" width="16.109375" style="387" hidden="1"/>
    <col min="4460" max="4460" width="6.109375" style="387" hidden="1"/>
    <col min="4461" max="4461" width="3" style="387" hidden="1"/>
    <col min="4462" max="4701" width="8.6640625" style="387" hidden="1"/>
    <col min="4702" max="4707" width="14.88671875" style="387" hidden="1"/>
    <col min="4708" max="4709" width="15.88671875" style="387" hidden="1"/>
    <col min="4710" max="4715" width="16.109375" style="387" hidden="1"/>
    <col min="4716" max="4716" width="6.109375" style="387" hidden="1"/>
    <col min="4717" max="4717" width="3" style="387" hidden="1"/>
    <col min="4718" max="4957" width="8.6640625" style="387" hidden="1"/>
    <col min="4958" max="4963" width="14.88671875" style="387" hidden="1"/>
    <col min="4964" max="4965" width="15.88671875" style="387" hidden="1"/>
    <col min="4966" max="4971" width="16.109375" style="387" hidden="1"/>
    <col min="4972" max="4972" width="6.109375" style="387" hidden="1"/>
    <col min="4973" max="4973" width="3" style="387" hidden="1"/>
    <col min="4974" max="5213" width="8.6640625" style="387" hidden="1"/>
    <col min="5214" max="5219" width="14.88671875" style="387" hidden="1"/>
    <col min="5220" max="5221" width="15.88671875" style="387" hidden="1"/>
    <col min="5222" max="5227" width="16.109375" style="387" hidden="1"/>
    <col min="5228" max="5228" width="6.109375" style="387" hidden="1"/>
    <col min="5229" max="5229" width="3" style="387" hidden="1"/>
    <col min="5230" max="5469" width="8.6640625" style="387" hidden="1"/>
    <col min="5470" max="5475" width="14.88671875" style="387" hidden="1"/>
    <col min="5476" max="5477" width="15.88671875" style="387" hidden="1"/>
    <col min="5478" max="5483" width="16.109375" style="387" hidden="1"/>
    <col min="5484" max="5484" width="6.109375" style="387" hidden="1"/>
    <col min="5485" max="5485" width="3" style="387" hidden="1"/>
    <col min="5486" max="5725" width="8.6640625" style="387" hidden="1"/>
    <col min="5726" max="5731" width="14.88671875" style="387" hidden="1"/>
    <col min="5732" max="5733" width="15.88671875" style="387" hidden="1"/>
    <col min="5734" max="5739" width="16.109375" style="387" hidden="1"/>
    <col min="5740" max="5740" width="6.109375" style="387" hidden="1"/>
    <col min="5741" max="5741" width="3" style="387" hidden="1"/>
    <col min="5742" max="5981" width="8.6640625" style="387" hidden="1"/>
    <col min="5982" max="5987" width="14.88671875" style="387" hidden="1"/>
    <col min="5988" max="5989" width="15.88671875" style="387" hidden="1"/>
    <col min="5990" max="5995" width="16.109375" style="387" hidden="1"/>
    <col min="5996" max="5996" width="6.109375" style="387" hidden="1"/>
    <col min="5997" max="5997" width="3" style="387" hidden="1"/>
    <col min="5998" max="6237" width="8.6640625" style="387" hidden="1"/>
    <col min="6238" max="6243" width="14.88671875" style="387" hidden="1"/>
    <col min="6244" max="6245" width="15.88671875" style="387" hidden="1"/>
    <col min="6246" max="6251" width="16.109375" style="387" hidden="1"/>
    <col min="6252" max="6252" width="6.109375" style="387" hidden="1"/>
    <col min="6253" max="6253" width="3" style="387" hidden="1"/>
    <col min="6254" max="6493" width="8.6640625" style="387" hidden="1"/>
    <col min="6494" max="6499" width="14.88671875" style="387" hidden="1"/>
    <col min="6500" max="6501" width="15.88671875" style="387" hidden="1"/>
    <col min="6502" max="6507" width="16.109375" style="387" hidden="1"/>
    <col min="6508" max="6508" width="6.109375" style="387" hidden="1"/>
    <col min="6509" max="6509" width="3" style="387" hidden="1"/>
    <col min="6510" max="6749" width="8.6640625" style="387" hidden="1"/>
    <col min="6750" max="6755" width="14.88671875" style="387" hidden="1"/>
    <col min="6756" max="6757" width="15.88671875" style="387" hidden="1"/>
    <col min="6758" max="6763" width="16.109375" style="387" hidden="1"/>
    <col min="6764" max="6764" width="6.109375" style="387" hidden="1"/>
    <col min="6765" max="6765" width="3" style="387" hidden="1"/>
    <col min="6766" max="7005" width="8.6640625" style="387" hidden="1"/>
    <col min="7006" max="7011" width="14.88671875" style="387" hidden="1"/>
    <col min="7012" max="7013" width="15.88671875" style="387" hidden="1"/>
    <col min="7014" max="7019" width="16.109375" style="387" hidden="1"/>
    <col min="7020" max="7020" width="6.109375" style="387" hidden="1"/>
    <col min="7021" max="7021" width="3" style="387" hidden="1"/>
    <col min="7022" max="7261" width="8.6640625" style="387" hidden="1"/>
    <col min="7262" max="7267" width="14.88671875" style="387" hidden="1"/>
    <col min="7268" max="7269" width="15.88671875" style="387" hidden="1"/>
    <col min="7270" max="7275" width="16.109375" style="387" hidden="1"/>
    <col min="7276" max="7276" width="6.109375" style="387" hidden="1"/>
    <col min="7277" max="7277" width="3" style="387" hidden="1"/>
    <col min="7278" max="7517" width="8.6640625" style="387" hidden="1"/>
    <col min="7518" max="7523" width="14.88671875" style="387" hidden="1"/>
    <col min="7524" max="7525" width="15.88671875" style="387" hidden="1"/>
    <col min="7526" max="7531" width="16.109375" style="387" hidden="1"/>
    <col min="7532" max="7532" width="6.109375" style="387" hidden="1"/>
    <col min="7533" max="7533" width="3" style="387" hidden="1"/>
    <col min="7534" max="7773" width="8.6640625" style="387" hidden="1"/>
    <col min="7774" max="7779" width="14.88671875" style="387" hidden="1"/>
    <col min="7780" max="7781" width="15.88671875" style="387" hidden="1"/>
    <col min="7782" max="7787" width="16.109375" style="387" hidden="1"/>
    <col min="7788" max="7788" width="6.109375" style="387" hidden="1"/>
    <col min="7789" max="7789" width="3" style="387" hidden="1"/>
    <col min="7790" max="8029" width="8.6640625" style="387" hidden="1"/>
    <col min="8030" max="8035" width="14.88671875" style="387" hidden="1"/>
    <col min="8036" max="8037" width="15.88671875" style="387" hidden="1"/>
    <col min="8038" max="8043" width="16.109375" style="387" hidden="1"/>
    <col min="8044" max="8044" width="6.109375" style="387" hidden="1"/>
    <col min="8045" max="8045" width="3" style="387" hidden="1"/>
    <col min="8046" max="8285" width="8.6640625" style="387" hidden="1"/>
    <col min="8286" max="8291" width="14.88671875" style="387" hidden="1"/>
    <col min="8292" max="8293" width="15.88671875" style="387" hidden="1"/>
    <col min="8294" max="8299" width="16.109375" style="387" hidden="1"/>
    <col min="8300" max="8300" width="6.109375" style="387" hidden="1"/>
    <col min="8301" max="8301" width="3" style="387" hidden="1"/>
    <col min="8302" max="8541" width="8.6640625" style="387" hidden="1"/>
    <col min="8542" max="8547" width="14.88671875" style="387" hidden="1"/>
    <col min="8548" max="8549" width="15.88671875" style="387" hidden="1"/>
    <col min="8550" max="8555" width="16.109375" style="387" hidden="1"/>
    <col min="8556" max="8556" width="6.109375" style="387" hidden="1"/>
    <col min="8557" max="8557" width="3" style="387" hidden="1"/>
    <col min="8558" max="8797" width="8.6640625" style="387" hidden="1"/>
    <col min="8798" max="8803" width="14.88671875" style="387" hidden="1"/>
    <col min="8804" max="8805" width="15.88671875" style="387" hidden="1"/>
    <col min="8806" max="8811" width="16.109375" style="387" hidden="1"/>
    <col min="8812" max="8812" width="6.109375" style="387" hidden="1"/>
    <col min="8813" max="8813" width="3" style="387" hidden="1"/>
    <col min="8814" max="9053" width="8.6640625" style="387" hidden="1"/>
    <col min="9054" max="9059" width="14.88671875" style="387" hidden="1"/>
    <col min="9060" max="9061" width="15.88671875" style="387" hidden="1"/>
    <col min="9062" max="9067" width="16.109375" style="387" hidden="1"/>
    <col min="9068" max="9068" width="6.109375" style="387" hidden="1"/>
    <col min="9069" max="9069" width="3" style="387" hidden="1"/>
    <col min="9070" max="9309" width="8.6640625" style="387" hidden="1"/>
    <col min="9310" max="9315" width="14.88671875" style="387" hidden="1"/>
    <col min="9316" max="9317" width="15.88671875" style="387" hidden="1"/>
    <col min="9318" max="9323" width="16.109375" style="387" hidden="1"/>
    <col min="9324" max="9324" width="6.109375" style="387" hidden="1"/>
    <col min="9325" max="9325" width="3" style="387" hidden="1"/>
    <col min="9326" max="9565" width="8.6640625" style="387" hidden="1"/>
    <col min="9566" max="9571" width="14.88671875" style="387" hidden="1"/>
    <col min="9572" max="9573" width="15.88671875" style="387" hidden="1"/>
    <col min="9574" max="9579" width="16.109375" style="387" hidden="1"/>
    <col min="9580" max="9580" width="6.109375" style="387" hidden="1"/>
    <col min="9581" max="9581" width="3" style="387" hidden="1"/>
    <col min="9582" max="9821" width="8.6640625" style="387" hidden="1"/>
    <col min="9822" max="9827" width="14.88671875" style="387" hidden="1"/>
    <col min="9828" max="9829" width="15.88671875" style="387" hidden="1"/>
    <col min="9830" max="9835" width="16.109375" style="387" hidden="1"/>
    <col min="9836" max="9836" width="6.109375" style="387" hidden="1"/>
    <col min="9837" max="9837" width="3" style="387" hidden="1"/>
    <col min="9838" max="10077" width="8.6640625" style="387" hidden="1"/>
    <col min="10078" max="10083" width="14.88671875" style="387" hidden="1"/>
    <col min="10084" max="10085" width="15.88671875" style="387" hidden="1"/>
    <col min="10086" max="10091" width="16.109375" style="387" hidden="1"/>
    <col min="10092" max="10092" width="6.109375" style="387" hidden="1"/>
    <col min="10093" max="10093" width="3" style="387" hidden="1"/>
    <col min="10094" max="10333" width="8.6640625" style="387" hidden="1"/>
    <col min="10334" max="10339" width="14.88671875" style="387" hidden="1"/>
    <col min="10340" max="10341" width="15.88671875" style="387" hidden="1"/>
    <col min="10342" max="10347" width="16.109375" style="387" hidden="1"/>
    <col min="10348" max="10348" width="6.109375" style="387" hidden="1"/>
    <col min="10349" max="10349" width="3" style="387" hidden="1"/>
    <col min="10350" max="10589" width="8.6640625" style="387" hidden="1"/>
    <col min="10590" max="10595" width="14.88671875" style="387" hidden="1"/>
    <col min="10596" max="10597" width="15.88671875" style="387" hidden="1"/>
    <col min="10598" max="10603" width="16.109375" style="387" hidden="1"/>
    <col min="10604" max="10604" width="6.109375" style="387" hidden="1"/>
    <col min="10605" max="10605" width="3" style="387" hidden="1"/>
    <col min="10606" max="10845" width="8.6640625" style="387" hidden="1"/>
    <col min="10846" max="10851" width="14.88671875" style="387" hidden="1"/>
    <col min="10852" max="10853" width="15.88671875" style="387" hidden="1"/>
    <col min="10854" max="10859" width="16.109375" style="387" hidden="1"/>
    <col min="10860" max="10860" width="6.109375" style="387" hidden="1"/>
    <col min="10861" max="10861" width="3" style="387" hidden="1"/>
    <col min="10862" max="11101" width="8.6640625" style="387" hidden="1"/>
    <col min="11102" max="11107" width="14.88671875" style="387" hidden="1"/>
    <col min="11108" max="11109" width="15.88671875" style="387" hidden="1"/>
    <col min="11110" max="11115" width="16.109375" style="387" hidden="1"/>
    <col min="11116" max="11116" width="6.109375" style="387" hidden="1"/>
    <col min="11117" max="11117" width="3" style="387" hidden="1"/>
    <col min="11118" max="11357" width="8.6640625" style="387" hidden="1"/>
    <col min="11358" max="11363" width="14.88671875" style="387" hidden="1"/>
    <col min="11364" max="11365" width="15.88671875" style="387" hidden="1"/>
    <col min="11366" max="11371" width="16.109375" style="387" hidden="1"/>
    <col min="11372" max="11372" width="6.109375" style="387" hidden="1"/>
    <col min="11373" max="11373" width="3" style="387" hidden="1"/>
    <col min="11374" max="11613" width="8.6640625" style="387" hidden="1"/>
    <col min="11614" max="11619" width="14.88671875" style="387" hidden="1"/>
    <col min="11620" max="11621" width="15.88671875" style="387" hidden="1"/>
    <col min="11622" max="11627" width="16.109375" style="387" hidden="1"/>
    <col min="11628" max="11628" width="6.109375" style="387" hidden="1"/>
    <col min="11629" max="11629" width="3" style="387" hidden="1"/>
    <col min="11630" max="11869" width="8.6640625" style="387" hidden="1"/>
    <col min="11870" max="11875" width="14.88671875" style="387" hidden="1"/>
    <col min="11876" max="11877" width="15.88671875" style="387" hidden="1"/>
    <col min="11878" max="11883" width="16.109375" style="387" hidden="1"/>
    <col min="11884" max="11884" width="6.109375" style="387" hidden="1"/>
    <col min="11885" max="11885" width="3" style="387" hidden="1"/>
    <col min="11886" max="12125" width="8.6640625" style="387" hidden="1"/>
    <col min="12126" max="12131" width="14.88671875" style="387" hidden="1"/>
    <col min="12132" max="12133" width="15.88671875" style="387" hidden="1"/>
    <col min="12134" max="12139" width="16.109375" style="387" hidden="1"/>
    <col min="12140" max="12140" width="6.109375" style="387" hidden="1"/>
    <col min="12141" max="12141" width="3" style="387" hidden="1"/>
    <col min="12142" max="12381" width="8.6640625" style="387" hidden="1"/>
    <col min="12382" max="12387" width="14.88671875" style="387" hidden="1"/>
    <col min="12388" max="12389" width="15.88671875" style="387" hidden="1"/>
    <col min="12390" max="12395" width="16.109375" style="387" hidden="1"/>
    <col min="12396" max="12396" width="6.109375" style="387" hidden="1"/>
    <col min="12397" max="12397" width="3" style="387" hidden="1"/>
    <col min="12398" max="12637" width="8.6640625" style="387" hidden="1"/>
    <col min="12638" max="12643" width="14.88671875" style="387" hidden="1"/>
    <col min="12644" max="12645" width="15.88671875" style="387" hidden="1"/>
    <col min="12646" max="12651" width="16.109375" style="387" hidden="1"/>
    <col min="12652" max="12652" width="6.109375" style="387" hidden="1"/>
    <col min="12653" max="12653" width="3" style="387" hidden="1"/>
    <col min="12654" max="12893" width="8.6640625" style="387" hidden="1"/>
    <col min="12894" max="12899" width="14.88671875" style="387" hidden="1"/>
    <col min="12900" max="12901" width="15.88671875" style="387" hidden="1"/>
    <col min="12902" max="12907" width="16.109375" style="387" hidden="1"/>
    <col min="12908" max="12908" width="6.109375" style="387" hidden="1"/>
    <col min="12909" max="12909" width="3" style="387" hidden="1"/>
    <col min="12910" max="13149" width="8.6640625" style="387" hidden="1"/>
    <col min="13150" max="13155" width="14.88671875" style="387" hidden="1"/>
    <col min="13156" max="13157" width="15.88671875" style="387" hidden="1"/>
    <col min="13158" max="13163" width="16.109375" style="387" hidden="1"/>
    <col min="13164" max="13164" width="6.109375" style="387" hidden="1"/>
    <col min="13165" max="13165" width="3" style="387" hidden="1"/>
    <col min="13166" max="13405" width="8.6640625" style="387" hidden="1"/>
    <col min="13406" max="13411" width="14.88671875" style="387" hidden="1"/>
    <col min="13412" max="13413" width="15.88671875" style="387" hidden="1"/>
    <col min="13414" max="13419" width="16.109375" style="387" hidden="1"/>
    <col min="13420" max="13420" width="6.109375" style="387" hidden="1"/>
    <col min="13421" max="13421" width="3" style="387" hidden="1"/>
    <col min="13422" max="13661" width="8.6640625" style="387" hidden="1"/>
    <col min="13662" max="13667" width="14.88671875" style="387" hidden="1"/>
    <col min="13668" max="13669" width="15.88671875" style="387" hidden="1"/>
    <col min="13670" max="13675" width="16.109375" style="387" hidden="1"/>
    <col min="13676" max="13676" width="6.109375" style="387" hidden="1"/>
    <col min="13677" max="13677" width="3" style="387" hidden="1"/>
    <col min="13678" max="13917" width="8.6640625" style="387" hidden="1"/>
    <col min="13918" max="13923" width="14.88671875" style="387" hidden="1"/>
    <col min="13924" max="13925" width="15.88671875" style="387" hidden="1"/>
    <col min="13926" max="13931" width="16.109375" style="387" hidden="1"/>
    <col min="13932" max="13932" width="6.109375" style="387" hidden="1"/>
    <col min="13933" max="13933" width="3" style="387" hidden="1"/>
    <col min="13934" max="14173" width="8.6640625" style="387" hidden="1"/>
    <col min="14174" max="14179" width="14.88671875" style="387" hidden="1"/>
    <col min="14180" max="14181" width="15.88671875" style="387" hidden="1"/>
    <col min="14182" max="14187" width="16.109375" style="387" hidden="1"/>
    <col min="14188" max="14188" width="6.109375" style="387" hidden="1"/>
    <col min="14189" max="14189" width="3" style="387" hidden="1"/>
    <col min="14190" max="14429" width="8.6640625" style="387" hidden="1"/>
    <col min="14430" max="14435" width="14.88671875" style="387" hidden="1"/>
    <col min="14436" max="14437" width="15.88671875" style="387" hidden="1"/>
    <col min="14438" max="14443" width="16.109375" style="387" hidden="1"/>
    <col min="14444" max="14444" width="6.109375" style="387" hidden="1"/>
    <col min="14445" max="14445" width="3" style="387" hidden="1"/>
    <col min="14446" max="14685" width="8.6640625" style="387" hidden="1"/>
    <col min="14686" max="14691" width="14.88671875" style="387" hidden="1"/>
    <col min="14692" max="14693" width="15.88671875" style="387" hidden="1"/>
    <col min="14694" max="14699" width="16.109375" style="387" hidden="1"/>
    <col min="14700" max="14700" width="6.109375" style="387" hidden="1"/>
    <col min="14701" max="14701" width="3" style="387" hidden="1"/>
    <col min="14702" max="14941" width="8.6640625" style="387" hidden="1"/>
    <col min="14942" max="14947" width="14.88671875" style="387" hidden="1"/>
    <col min="14948" max="14949" width="15.88671875" style="387" hidden="1"/>
    <col min="14950" max="14955" width="16.109375" style="387" hidden="1"/>
    <col min="14956" max="14956" width="6.109375" style="387" hidden="1"/>
    <col min="14957" max="14957" width="3" style="387" hidden="1"/>
    <col min="14958" max="15197" width="8.6640625" style="387" hidden="1"/>
    <col min="15198" max="15203" width="14.88671875" style="387" hidden="1"/>
    <col min="15204" max="15205" width="15.88671875" style="387" hidden="1"/>
    <col min="15206" max="15211" width="16.109375" style="387" hidden="1"/>
    <col min="15212" max="15212" width="6.109375" style="387" hidden="1"/>
    <col min="15213" max="15213" width="3" style="387" hidden="1"/>
    <col min="15214" max="15453" width="8.6640625" style="387" hidden="1"/>
    <col min="15454" max="15459" width="14.88671875" style="387" hidden="1"/>
    <col min="15460" max="15461" width="15.88671875" style="387" hidden="1"/>
    <col min="15462" max="15467" width="16.109375" style="387" hidden="1"/>
    <col min="15468" max="15468" width="6.109375" style="387" hidden="1"/>
    <col min="15469" max="15469" width="3" style="387" hidden="1"/>
    <col min="15470" max="15709" width="8.6640625" style="387" hidden="1"/>
    <col min="15710" max="15715" width="14.88671875" style="387" hidden="1"/>
    <col min="15716" max="15717" width="15.88671875" style="387" hidden="1"/>
    <col min="15718" max="15723" width="16.109375" style="387" hidden="1"/>
    <col min="15724" max="15724" width="6.109375" style="387" hidden="1"/>
    <col min="15725" max="15725" width="3" style="387" hidden="1"/>
    <col min="15726" max="15965" width="8.6640625" style="387" hidden="1"/>
    <col min="15966" max="15971" width="14.88671875" style="387" hidden="1"/>
    <col min="15972" max="15973" width="15.88671875" style="387" hidden="1"/>
    <col min="15974" max="15979" width="16.109375" style="387" hidden="1"/>
    <col min="15980" max="15980" width="6.109375" style="387" hidden="1"/>
    <col min="15981" max="15981" width="3" style="387" hidden="1"/>
    <col min="15982" max="16221" width="8.6640625" style="387" hidden="1"/>
    <col min="16222" max="16227" width="14.88671875" style="387" hidden="1"/>
    <col min="16228" max="16229" width="15.88671875" style="387" hidden="1"/>
    <col min="16230" max="16235" width="16.109375" style="387" hidden="1"/>
    <col min="16236" max="16236" width="6.109375" style="387" hidden="1"/>
    <col min="16237" max="16237" width="3" style="387" hidden="1"/>
    <col min="16238" max="16384" width="8.6640625" style="387" hidden="1"/>
  </cols>
  <sheetData>
    <row r="1" spans="1:143" ht="42.75" customHeight="1" x14ac:dyDescent="0.2">
      <c r="A1" s="385"/>
      <c r="B1" s="386"/>
      <c r="DD1" s="387"/>
      <c r="DE1" s="387"/>
    </row>
    <row r="2" spans="1:143" ht="25.5" customHeight="1" x14ac:dyDescent="0.2">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2">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ht="13.2" x14ac:dyDescent="0.2">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ht="13.2" x14ac:dyDescent="0.2">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ht="13.2" x14ac:dyDescent="0.2">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ht="13.2" x14ac:dyDescent="0.2">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ht="13.2" x14ac:dyDescent="0.2">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ht="13.2" x14ac:dyDescent="0.2">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ht="13.2" x14ac:dyDescent="0.2">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628</v>
      </c>
    </row>
    <row r="11" spans="1:143" s="290" customFormat="1" ht="13.2" x14ac:dyDescent="0.2">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2" x14ac:dyDescent="0.2">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628</v>
      </c>
    </row>
    <row r="13" spans="1:143" s="290" customFormat="1" ht="13.2" x14ac:dyDescent="0.2">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2" x14ac:dyDescent="0.2">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2" x14ac:dyDescent="0.2">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2" x14ac:dyDescent="0.2">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2" x14ac:dyDescent="0.2">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2" x14ac:dyDescent="0.2">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ht="13.2" x14ac:dyDescent="0.2">
      <c r="DD19" s="387"/>
      <c r="DE19" s="387"/>
    </row>
    <row r="20" spans="1:351" ht="13.2" x14ac:dyDescent="0.2">
      <c r="DD20" s="387"/>
      <c r="DE20" s="387"/>
    </row>
    <row r="21" spans="1:351" ht="16.2" x14ac:dyDescent="0.2">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6.2" x14ac:dyDescent="0.2">
      <c r="B22" s="394"/>
      <c r="MM22" s="393"/>
    </row>
    <row r="23" spans="1:351" ht="13.2" x14ac:dyDescent="0.2">
      <c r="B23" s="394"/>
    </row>
    <row r="24" spans="1:351" ht="13.2" x14ac:dyDescent="0.2">
      <c r="B24" s="394"/>
    </row>
    <row r="25" spans="1:351" ht="13.2" x14ac:dyDescent="0.2">
      <c r="B25" s="394"/>
    </row>
    <row r="26" spans="1:351" ht="13.2" x14ac:dyDescent="0.2">
      <c r="B26" s="394"/>
    </row>
    <row r="27" spans="1:351" ht="13.2" x14ac:dyDescent="0.2">
      <c r="B27" s="394"/>
    </row>
    <row r="28" spans="1:351" ht="13.2" x14ac:dyDescent="0.2">
      <c r="B28" s="394"/>
    </row>
    <row r="29" spans="1:351" ht="13.2" x14ac:dyDescent="0.2">
      <c r="B29" s="394"/>
    </row>
    <row r="30" spans="1:351" ht="13.2" x14ac:dyDescent="0.2">
      <c r="B30" s="394"/>
    </row>
    <row r="31" spans="1:351" ht="13.2" x14ac:dyDescent="0.2">
      <c r="B31" s="394"/>
    </row>
    <row r="32" spans="1:351" ht="13.2" x14ac:dyDescent="0.2">
      <c r="B32" s="394"/>
    </row>
    <row r="33" spans="2:109" ht="13.2" x14ac:dyDescent="0.2">
      <c r="B33" s="394"/>
    </row>
    <row r="34" spans="2:109" ht="13.2" x14ac:dyDescent="0.2">
      <c r="B34" s="394"/>
    </row>
    <row r="35" spans="2:109" ht="13.2" x14ac:dyDescent="0.2">
      <c r="B35" s="394"/>
    </row>
    <row r="36" spans="2:109" ht="13.2" x14ac:dyDescent="0.2">
      <c r="B36" s="394"/>
    </row>
    <row r="37" spans="2:109" ht="13.2" x14ac:dyDescent="0.2">
      <c r="B37" s="394"/>
    </row>
    <row r="38" spans="2:109" ht="13.2" x14ac:dyDescent="0.2">
      <c r="B38" s="394"/>
    </row>
    <row r="39" spans="2:109" ht="13.2" x14ac:dyDescent="0.2">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ht="13.2" x14ac:dyDescent="0.2">
      <c r="B40" s="399"/>
      <c r="DD40" s="399"/>
      <c r="DE40" s="387"/>
    </row>
    <row r="41" spans="2:109" ht="16.2" x14ac:dyDescent="0.2">
      <c r="B41" s="400" t="s">
        <v>629</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ht="13.2" x14ac:dyDescent="0.2">
      <c r="B42" s="394"/>
      <c r="G42" s="401"/>
      <c r="I42" s="402"/>
      <c r="J42" s="402"/>
      <c r="K42" s="402"/>
      <c r="AM42" s="401"/>
      <c r="AN42" s="401" t="s">
        <v>630</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2">
      <c r="B43" s="394"/>
      <c r="AN43" s="1318" t="s">
        <v>631</v>
      </c>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row>
    <row r="44" spans="2:109" ht="13.2" x14ac:dyDescent="0.2">
      <c r="B44" s="394"/>
      <c r="AN44" s="1321"/>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3"/>
    </row>
    <row r="45" spans="2:109" ht="13.2" x14ac:dyDescent="0.2">
      <c r="B45" s="394"/>
      <c r="AN45" s="1321"/>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3"/>
    </row>
    <row r="46" spans="2:109" ht="13.2" x14ac:dyDescent="0.2">
      <c r="B46" s="394"/>
      <c r="AN46" s="1321"/>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3"/>
    </row>
    <row r="47" spans="2:109" ht="13.2" x14ac:dyDescent="0.2">
      <c r="B47" s="394"/>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row>
    <row r="48" spans="2:109" ht="13.2" x14ac:dyDescent="0.2">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ht="13.2" x14ac:dyDescent="0.2">
      <c r="B49" s="394"/>
      <c r="AN49" s="387" t="s">
        <v>632</v>
      </c>
    </row>
    <row r="50" spans="1:109" ht="13.2" x14ac:dyDescent="0.2">
      <c r="B50" s="394"/>
      <c r="G50" s="1311"/>
      <c r="H50" s="1311"/>
      <c r="I50" s="1311"/>
      <c r="J50" s="1311"/>
      <c r="K50" s="404"/>
      <c r="L50" s="404"/>
      <c r="M50" s="405"/>
      <c r="N50" s="405"/>
      <c r="AN50" s="1314"/>
      <c r="AO50" s="1315"/>
      <c r="AP50" s="1315"/>
      <c r="AQ50" s="1315"/>
      <c r="AR50" s="1315"/>
      <c r="AS50" s="1315"/>
      <c r="AT50" s="1315"/>
      <c r="AU50" s="1315"/>
      <c r="AV50" s="1315"/>
      <c r="AW50" s="1315"/>
      <c r="AX50" s="1315"/>
      <c r="AY50" s="1315"/>
      <c r="AZ50" s="1315"/>
      <c r="BA50" s="1315"/>
      <c r="BB50" s="1315"/>
      <c r="BC50" s="1315"/>
      <c r="BD50" s="1315"/>
      <c r="BE50" s="1315"/>
      <c r="BF50" s="1315"/>
      <c r="BG50" s="1315"/>
      <c r="BH50" s="1315"/>
      <c r="BI50" s="1315"/>
      <c r="BJ50" s="1315"/>
      <c r="BK50" s="1315"/>
      <c r="BL50" s="1315"/>
      <c r="BM50" s="1315"/>
      <c r="BN50" s="1315"/>
      <c r="BO50" s="1316"/>
      <c r="BP50" s="1310" t="s">
        <v>564</v>
      </c>
      <c r="BQ50" s="1310"/>
      <c r="BR50" s="1310"/>
      <c r="BS50" s="1310"/>
      <c r="BT50" s="1310"/>
      <c r="BU50" s="1310"/>
      <c r="BV50" s="1310"/>
      <c r="BW50" s="1310"/>
      <c r="BX50" s="1310" t="s">
        <v>565</v>
      </c>
      <c r="BY50" s="1310"/>
      <c r="BZ50" s="1310"/>
      <c r="CA50" s="1310"/>
      <c r="CB50" s="1310"/>
      <c r="CC50" s="1310"/>
      <c r="CD50" s="1310"/>
      <c r="CE50" s="1310"/>
      <c r="CF50" s="1310" t="s">
        <v>566</v>
      </c>
      <c r="CG50" s="1310"/>
      <c r="CH50" s="1310"/>
      <c r="CI50" s="1310"/>
      <c r="CJ50" s="1310"/>
      <c r="CK50" s="1310"/>
      <c r="CL50" s="1310"/>
      <c r="CM50" s="1310"/>
      <c r="CN50" s="1310" t="s">
        <v>567</v>
      </c>
      <c r="CO50" s="1310"/>
      <c r="CP50" s="1310"/>
      <c r="CQ50" s="1310"/>
      <c r="CR50" s="1310"/>
      <c r="CS50" s="1310"/>
      <c r="CT50" s="1310"/>
      <c r="CU50" s="1310"/>
      <c r="CV50" s="1310" t="s">
        <v>568</v>
      </c>
      <c r="CW50" s="1310"/>
      <c r="CX50" s="1310"/>
      <c r="CY50" s="1310"/>
      <c r="CZ50" s="1310"/>
      <c r="DA50" s="1310"/>
      <c r="DB50" s="1310"/>
      <c r="DC50" s="1310"/>
    </row>
    <row r="51" spans="1:109" ht="13.5" customHeight="1" x14ac:dyDescent="0.2">
      <c r="B51" s="394"/>
      <c r="G51" s="1313"/>
      <c r="H51" s="1313"/>
      <c r="I51" s="1327"/>
      <c r="J51" s="1327"/>
      <c r="K51" s="1312"/>
      <c r="L51" s="1312"/>
      <c r="M51" s="1312"/>
      <c r="N51" s="1312"/>
      <c r="AM51" s="403"/>
      <c r="AN51" s="1308" t="s">
        <v>633</v>
      </c>
      <c r="AO51" s="1308"/>
      <c r="AP51" s="1308"/>
      <c r="AQ51" s="1308"/>
      <c r="AR51" s="1308"/>
      <c r="AS51" s="1308"/>
      <c r="AT51" s="1308"/>
      <c r="AU51" s="1308"/>
      <c r="AV51" s="1308"/>
      <c r="AW51" s="1308"/>
      <c r="AX51" s="1308"/>
      <c r="AY51" s="1308"/>
      <c r="AZ51" s="1308"/>
      <c r="BA51" s="1308"/>
      <c r="BB51" s="1308" t="s">
        <v>634</v>
      </c>
      <c r="BC51" s="1308"/>
      <c r="BD51" s="1308"/>
      <c r="BE51" s="1308"/>
      <c r="BF51" s="1308"/>
      <c r="BG51" s="1308"/>
      <c r="BH51" s="1308"/>
      <c r="BI51" s="1308"/>
      <c r="BJ51" s="1308"/>
      <c r="BK51" s="1308"/>
      <c r="BL51" s="1308"/>
      <c r="BM51" s="1308"/>
      <c r="BN51" s="1308"/>
      <c r="BO51" s="1308"/>
      <c r="BP51" s="1317"/>
      <c r="BQ51" s="1305"/>
      <c r="BR51" s="1305"/>
      <c r="BS51" s="1305"/>
      <c r="BT51" s="1305"/>
      <c r="BU51" s="1305"/>
      <c r="BV51" s="1305"/>
      <c r="BW51" s="1305"/>
      <c r="BX51" s="1305">
        <v>20.100000000000001</v>
      </c>
      <c r="BY51" s="1305"/>
      <c r="BZ51" s="1305"/>
      <c r="CA51" s="1305"/>
      <c r="CB51" s="1305"/>
      <c r="CC51" s="1305"/>
      <c r="CD51" s="1305"/>
      <c r="CE51" s="1305"/>
      <c r="CF51" s="1305">
        <v>9.9</v>
      </c>
      <c r="CG51" s="1305"/>
      <c r="CH51" s="1305"/>
      <c r="CI51" s="1305"/>
      <c r="CJ51" s="1305"/>
      <c r="CK51" s="1305"/>
      <c r="CL51" s="1305"/>
      <c r="CM51" s="1305"/>
      <c r="CN51" s="1305">
        <v>5.5</v>
      </c>
      <c r="CO51" s="1305"/>
      <c r="CP51" s="1305"/>
      <c r="CQ51" s="1305"/>
      <c r="CR51" s="1305"/>
      <c r="CS51" s="1305"/>
      <c r="CT51" s="1305"/>
      <c r="CU51" s="1305"/>
      <c r="CV51" s="1305"/>
      <c r="CW51" s="1305"/>
      <c r="CX51" s="1305"/>
      <c r="CY51" s="1305"/>
      <c r="CZ51" s="1305"/>
      <c r="DA51" s="1305"/>
      <c r="DB51" s="1305"/>
      <c r="DC51" s="1305"/>
    </row>
    <row r="52" spans="1:109" ht="13.2" x14ac:dyDescent="0.2">
      <c r="B52" s="394"/>
      <c r="G52" s="1313"/>
      <c r="H52" s="1313"/>
      <c r="I52" s="1327"/>
      <c r="J52" s="1327"/>
      <c r="K52" s="1312"/>
      <c r="L52" s="1312"/>
      <c r="M52" s="1312"/>
      <c r="N52" s="1312"/>
      <c r="AM52" s="403"/>
      <c r="AN52" s="1308"/>
      <c r="AO52" s="1308"/>
      <c r="AP52" s="1308"/>
      <c r="AQ52" s="1308"/>
      <c r="AR52" s="1308"/>
      <c r="AS52" s="1308"/>
      <c r="AT52" s="1308"/>
      <c r="AU52" s="1308"/>
      <c r="AV52" s="1308"/>
      <c r="AW52" s="1308"/>
      <c r="AX52" s="1308"/>
      <c r="AY52" s="1308"/>
      <c r="AZ52" s="1308"/>
      <c r="BA52" s="1308"/>
      <c r="BB52" s="1308"/>
      <c r="BC52" s="1308"/>
      <c r="BD52" s="1308"/>
      <c r="BE52" s="1308"/>
      <c r="BF52" s="1308"/>
      <c r="BG52" s="1308"/>
      <c r="BH52" s="1308"/>
      <c r="BI52" s="1308"/>
      <c r="BJ52" s="1308"/>
      <c r="BK52" s="1308"/>
      <c r="BL52" s="1308"/>
      <c r="BM52" s="1308"/>
      <c r="BN52" s="1308"/>
      <c r="BO52" s="1308"/>
      <c r="BP52" s="1305"/>
      <c r="BQ52" s="1305"/>
      <c r="BR52" s="1305"/>
      <c r="BS52" s="1305"/>
      <c r="BT52" s="1305"/>
      <c r="BU52" s="1305"/>
      <c r="BV52" s="1305"/>
      <c r="BW52" s="1305"/>
      <c r="BX52" s="1305"/>
      <c r="BY52" s="1305"/>
      <c r="BZ52" s="1305"/>
      <c r="CA52" s="1305"/>
      <c r="CB52" s="1305"/>
      <c r="CC52" s="1305"/>
      <c r="CD52" s="1305"/>
      <c r="CE52" s="1305"/>
      <c r="CF52" s="1305"/>
      <c r="CG52" s="1305"/>
      <c r="CH52" s="1305"/>
      <c r="CI52" s="1305"/>
      <c r="CJ52" s="1305"/>
      <c r="CK52" s="1305"/>
      <c r="CL52" s="1305"/>
      <c r="CM52" s="1305"/>
      <c r="CN52" s="1305"/>
      <c r="CO52" s="1305"/>
      <c r="CP52" s="1305"/>
      <c r="CQ52" s="1305"/>
      <c r="CR52" s="1305"/>
      <c r="CS52" s="1305"/>
      <c r="CT52" s="1305"/>
      <c r="CU52" s="1305"/>
      <c r="CV52" s="1305"/>
      <c r="CW52" s="1305"/>
      <c r="CX52" s="1305"/>
      <c r="CY52" s="1305"/>
      <c r="CZ52" s="1305"/>
      <c r="DA52" s="1305"/>
      <c r="DB52" s="1305"/>
      <c r="DC52" s="1305"/>
    </row>
    <row r="53" spans="1:109" ht="13.2" x14ac:dyDescent="0.2">
      <c r="A53" s="402"/>
      <c r="B53" s="394"/>
      <c r="G53" s="1313"/>
      <c r="H53" s="1313"/>
      <c r="I53" s="1311"/>
      <c r="J53" s="1311"/>
      <c r="K53" s="1312"/>
      <c r="L53" s="1312"/>
      <c r="M53" s="1312"/>
      <c r="N53" s="1312"/>
      <c r="AM53" s="403"/>
      <c r="AN53" s="1308"/>
      <c r="AO53" s="1308"/>
      <c r="AP53" s="1308"/>
      <c r="AQ53" s="1308"/>
      <c r="AR53" s="1308"/>
      <c r="AS53" s="1308"/>
      <c r="AT53" s="1308"/>
      <c r="AU53" s="1308"/>
      <c r="AV53" s="1308"/>
      <c r="AW53" s="1308"/>
      <c r="AX53" s="1308"/>
      <c r="AY53" s="1308"/>
      <c r="AZ53" s="1308"/>
      <c r="BA53" s="1308"/>
      <c r="BB53" s="1308" t="s">
        <v>635</v>
      </c>
      <c r="BC53" s="1308"/>
      <c r="BD53" s="1308"/>
      <c r="BE53" s="1308"/>
      <c r="BF53" s="1308"/>
      <c r="BG53" s="1308"/>
      <c r="BH53" s="1308"/>
      <c r="BI53" s="1308"/>
      <c r="BJ53" s="1308"/>
      <c r="BK53" s="1308"/>
      <c r="BL53" s="1308"/>
      <c r="BM53" s="1308"/>
      <c r="BN53" s="1308"/>
      <c r="BO53" s="1308"/>
      <c r="BP53" s="1317"/>
      <c r="BQ53" s="1305"/>
      <c r="BR53" s="1305"/>
      <c r="BS53" s="1305"/>
      <c r="BT53" s="1305"/>
      <c r="BU53" s="1305"/>
      <c r="BV53" s="1305"/>
      <c r="BW53" s="1305"/>
      <c r="BX53" s="1305">
        <v>55.6</v>
      </c>
      <c r="BY53" s="1305"/>
      <c r="BZ53" s="1305"/>
      <c r="CA53" s="1305"/>
      <c r="CB53" s="1305"/>
      <c r="CC53" s="1305"/>
      <c r="CD53" s="1305"/>
      <c r="CE53" s="1305"/>
      <c r="CF53" s="1305">
        <v>56.7</v>
      </c>
      <c r="CG53" s="1305"/>
      <c r="CH53" s="1305"/>
      <c r="CI53" s="1305"/>
      <c r="CJ53" s="1305"/>
      <c r="CK53" s="1305"/>
      <c r="CL53" s="1305"/>
      <c r="CM53" s="1305"/>
      <c r="CN53" s="1305">
        <v>58.2</v>
      </c>
      <c r="CO53" s="1305"/>
      <c r="CP53" s="1305"/>
      <c r="CQ53" s="1305"/>
      <c r="CR53" s="1305"/>
      <c r="CS53" s="1305"/>
      <c r="CT53" s="1305"/>
      <c r="CU53" s="1305"/>
      <c r="CV53" s="1305">
        <v>59.5</v>
      </c>
      <c r="CW53" s="1305"/>
      <c r="CX53" s="1305"/>
      <c r="CY53" s="1305"/>
      <c r="CZ53" s="1305"/>
      <c r="DA53" s="1305"/>
      <c r="DB53" s="1305"/>
      <c r="DC53" s="1305"/>
    </row>
    <row r="54" spans="1:109" ht="13.2" x14ac:dyDescent="0.2">
      <c r="A54" s="402"/>
      <c r="B54" s="394"/>
      <c r="G54" s="1313"/>
      <c r="H54" s="1313"/>
      <c r="I54" s="1311"/>
      <c r="J54" s="1311"/>
      <c r="K54" s="1312"/>
      <c r="L54" s="1312"/>
      <c r="M54" s="1312"/>
      <c r="N54" s="1312"/>
      <c r="AM54" s="403"/>
      <c r="AN54" s="1308"/>
      <c r="AO54" s="1308"/>
      <c r="AP54" s="1308"/>
      <c r="AQ54" s="1308"/>
      <c r="AR54" s="1308"/>
      <c r="AS54" s="1308"/>
      <c r="AT54" s="1308"/>
      <c r="AU54" s="1308"/>
      <c r="AV54" s="1308"/>
      <c r="AW54" s="1308"/>
      <c r="AX54" s="1308"/>
      <c r="AY54" s="1308"/>
      <c r="AZ54" s="1308"/>
      <c r="BA54" s="1308"/>
      <c r="BB54" s="1308"/>
      <c r="BC54" s="1308"/>
      <c r="BD54" s="1308"/>
      <c r="BE54" s="1308"/>
      <c r="BF54" s="1308"/>
      <c r="BG54" s="1308"/>
      <c r="BH54" s="1308"/>
      <c r="BI54" s="1308"/>
      <c r="BJ54" s="1308"/>
      <c r="BK54" s="1308"/>
      <c r="BL54" s="1308"/>
      <c r="BM54" s="1308"/>
      <c r="BN54" s="1308"/>
      <c r="BO54" s="1308"/>
      <c r="BP54" s="1305"/>
      <c r="BQ54" s="1305"/>
      <c r="BR54" s="1305"/>
      <c r="BS54" s="1305"/>
      <c r="BT54" s="1305"/>
      <c r="BU54" s="1305"/>
      <c r="BV54" s="1305"/>
      <c r="BW54" s="1305"/>
      <c r="BX54" s="1305"/>
      <c r="BY54" s="1305"/>
      <c r="BZ54" s="1305"/>
      <c r="CA54" s="1305"/>
      <c r="CB54" s="1305"/>
      <c r="CC54" s="1305"/>
      <c r="CD54" s="1305"/>
      <c r="CE54" s="1305"/>
      <c r="CF54" s="1305"/>
      <c r="CG54" s="1305"/>
      <c r="CH54" s="1305"/>
      <c r="CI54" s="1305"/>
      <c r="CJ54" s="1305"/>
      <c r="CK54" s="1305"/>
      <c r="CL54" s="1305"/>
      <c r="CM54" s="1305"/>
      <c r="CN54" s="1305"/>
      <c r="CO54" s="1305"/>
      <c r="CP54" s="1305"/>
      <c r="CQ54" s="1305"/>
      <c r="CR54" s="1305"/>
      <c r="CS54" s="1305"/>
      <c r="CT54" s="1305"/>
      <c r="CU54" s="1305"/>
      <c r="CV54" s="1305"/>
      <c r="CW54" s="1305"/>
      <c r="CX54" s="1305"/>
      <c r="CY54" s="1305"/>
      <c r="CZ54" s="1305"/>
      <c r="DA54" s="1305"/>
      <c r="DB54" s="1305"/>
      <c r="DC54" s="1305"/>
    </row>
    <row r="55" spans="1:109" ht="13.2" x14ac:dyDescent="0.2">
      <c r="A55" s="402"/>
      <c r="B55" s="394"/>
      <c r="G55" s="1311"/>
      <c r="H55" s="1311"/>
      <c r="I55" s="1311"/>
      <c r="J55" s="1311"/>
      <c r="K55" s="1312"/>
      <c r="L55" s="1312"/>
      <c r="M55" s="1312"/>
      <c r="N55" s="1312"/>
      <c r="AN55" s="1310" t="s">
        <v>636</v>
      </c>
      <c r="AO55" s="1310"/>
      <c r="AP55" s="1310"/>
      <c r="AQ55" s="1310"/>
      <c r="AR55" s="1310"/>
      <c r="AS55" s="1310"/>
      <c r="AT55" s="1310"/>
      <c r="AU55" s="1310"/>
      <c r="AV55" s="1310"/>
      <c r="AW55" s="1310"/>
      <c r="AX55" s="1310"/>
      <c r="AY55" s="1310"/>
      <c r="AZ55" s="1310"/>
      <c r="BA55" s="1310"/>
      <c r="BB55" s="1308" t="s">
        <v>634</v>
      </c>
      <c r="BC55" s="1308"/>
      <c r="BD55" s="1308"/>
      <c r="BE55" s="1308"/>
      <c r="BF55" s="1308"/>
      <c r="BG55" s="1308"/>
      <c r="BH55" s="1308"/>
      <c r="BI55" s="1308"/>
      <c r="BJ55" s="1308"/>
      <c r="BK55" s="1308"/>
      <c r="BL55" s="1308"/>
      <c r="BM55" s="1308"/>
      <c r="BN55" s="1308"/>
      <c r="BO55" s="1308"/>
      <c r="BP55" s="1317"/>
      <c r="BQ55" s="1305"/>
      <c r="BR55" s="1305"/>
      <c r="BS55" s="1305"/>
      <c r="BT55" s="1305"/>
      <c r="BU55" s="1305"/>
      <c r="BV55" s="1305"/>
      <c r="BW55" s="1305"/>
      <c r="BX55" s="1305">
        <v>39</v>
      </c>
      <c r="BY55" s="1305"/>
      <c r="BZ55" s="1305"/>
      <c r="CA55" s="1305"/>
      <c r="CB55" s="1305"/>
      <c r="CC55" s="1305"/>
      <c r="CD55" s="1305"/>
      <c r="CE55" s="1305"/>
      <c r="CF55" s="1305">
        <v>32.5</v>
      </c>
      <c r="CG55" s="1305"/>
      <c r="CH55" s="1305"/>
      <c r="CI55" s="1305"/>
      <c r="CJ55" s="1305"/>
      <c r="CK55" s="1305"/>
      <c r="CL55" s="1305"/>
      <c r="CM55" s="1305"/>
      <c r="CN55" s="1305">
        <v>30.2</v>
      </c>
      <c r="CO55" s="1305"/>
      <c r="CP55" s="1305"/>
      <c r="CQ55" s="1305"/>
      <c r="CR55" s="1305"/>
      <c r="CS55" s="1305"/>
      <c r="CT55" s="1305"/>
      <c r="CU55" s="1305"/>
      <c r="CV55" s="1305">
        <v>25.4</v>
      </c>
      <c r="CW55" s="1305"/>
      <c r="CX55" s="1305"/>
      <c r="CY55" s="1305"/>
      <c r="CZ55" s="1305"/>
      <c r="DA55" s="1305"/>
      <c r="DB55" s="1305"/>
      <c r="DC55" s="1305"/>
    </row>
    <row r="56" spans="1:109" ht="13.2" x14ac:dyDescent="0.2">
      <c r="A56" s="402"/>
      <c r="B56" s="394"/>
      <c r="G56" s="1311"/>
      <c r="H56" s="1311"/>
      <c r="I56" s="1311"/>
      <c r="J56" s="1311"/>
      <c r="K56" s="1312"/>
      <c r="L56" s="1312"/>
      <c r="M56" s="1312"/>
      <c r="N56" s="1312"/>
      <c r="AN56" s="1310"/>
      <c r="AO56" s="1310"/>
      <c r="AP56" s="1310"/>
      <c r="AQ56" s="1310"/>
      <c r="AR56" s="1310"/>
      <c r="AS56" s="1310"/>
      <c r="AT56" s="1310"/>
      <c r="AU56" s="1310"/>
      <c r="AV56" s="1310"/>
      <c r="AW56" s="1310"/>
      <c r="AX56" s="1310"/>
      <c r="AY56" s="1310"/>
      <c r="AZ56" s="1310"/>
      <c r="BA56" s="1310"/>
      <c r="BB56" s="1308"/>
      <c r="BC56" s="1308"/>
      <c r="BD56" s="1308"/>
      <c r="BE56" s="1308"/>
      <c r="BF56" s="1308"/>
      <c r="BG56" s="1308"/>
      <c r="BH56" s="1308"/>
      <c r="BI56" s="1308"/>
      <c r="BJ56" s="1308"/>
      <c r="BK56" s="1308"/>
      <c r="BL56" s="1308"/>
      <c r="BM56" s="1308"/>
      <c r="BN56" s="1308"/>
      <c r="BO56" s="1308"/>
      <c r="BP56" s="1305"/>
      <c r="BQ56" s="1305"/>
      <c r="BR56" s="1305"/>
      <c r="BS56" s="1305"/>
      <c r="BT56" s="1305"/>
      <c r="BU56" s="1305"/>
      <c r="BV56" s="1305"/>
      <c r="BW56" s="1305"/>
      <c r="BX56" s="1305"/>
      <c r="BY56" s="1305"/>
      <c r="BZ56" s="1305"/>
      <c r="CA56" s="1305"/>
      <c r="CB56" s="1305"/>
      <c r="CC56" s="1305"/>
      <c r="CD56" s="1305"/>
      <c r="CE56" s="1305"/>
      <c r="CF56" s="1305"/>
      <c r="CG56" s="1305"/>
      <c r="CH56" s="1305"/>
      <c r="CI56" s="1305"/>
      <c r="CJ56" s="1305"/>
      <c r="CK56" s="1305"/>
      <c r="CL56" s="1305"/>
      <c r="CM56" s="1305"/>
      <c r="CN56" s="1305"/>
      <c r="CO56" s="1305"/>
      <c r="CP56" s="1305"/>
      <c r="CQ56" s="1305"/>
      <c r="CR56" s="1305"/>
      <c r="CS56" s="1305"/>
      <c r="CT56" s="1305"/>
      <c r="CU56" s="1305"/>
      <c r="CV56" s="1305"/>
      <c r="CW56" s="1305"/>
      <c r="CX56" s="1305"/>
      <c r="CY56" s="1305"/>
      <c r="CZ56" s="1305"/>
      <c r="DA56" s="1305"/>
      <c r="DB56" s="1305"/>
      <c r="DC56" s="1305"/>
    </row>
    <row r="57" spans="1:109" s="402" customFormat="1" ht="13.2" x14ac:dyDescent="0.2">
      <c r="B57" s="406"/>
      <c r="G57" s="1311"/>
      <c r="H57" s="1311"/>
      <c r="I57" s="1306"/>
      <c r="J57" s="1306"/>
      <c r="K57" s="1312"/>
      <c r="L57" s="1312"/>
      <c r="M57" s="1312"/>
      <c r="N57" s="1312"/>
      <c r="AM57" s="387"/>
      <c r="AN57" s="1310"/>
      <c r="AO57" s="1310"/>
      <c r="AP57" s="1310"/>
      <c r="AQ57" s="1310"/>
      <c r="AR57" s="1310"/>
      <c r="AS57" s="1310"/>
      <c r="AT57" s="1310"/>
      <c r="AU57" s="1310"/>
      <c r="AV57" s="1310"/>
      <c r="AW57" s="1310"/>
      <c r="AX57" s="1310"/>
      <c r="AY57" s="1310"/>
      <c r="AZ57" s="1310"/>
      <c r="BA57" s="1310"/>
      <c r="BB57" s="1308" t="s">
        <v>635</v>
      </c>
      <c r="BC57" s="1308"/>
      <c r="BD57" s="1308"/>
      <c r="BE57" s="1308"/>
      <c r="BF57" s="1308"/>
      <c r="BG57" s="1308"/>
      <c r="BH57" s="1308"/>
      <c r="BI57" s="1308"/>
      <c r="BJ57" s="1308"/>
      <c r="BK57" s="1308"/>
      <c r="BL57" s="1308"/>
      <c r="BM57" s="1308"/>
      <c r="BN57" s="1308"/>
      <c r="BO57" s="1308"/>
      <c r="BP57" s="1317"/>
      <c r="BQ57" s="1305"/>
      <c r="BR57" s="1305"/>
      <c r="BS57" s="1305"/>
      <c r="BT57" s="1305"/>
      <c r="BU57" s="1305"/>
      <c r="BV57" s="1305"/>
      <c r="BW57" s="1305"/>
      <c r="BX57" s="1305">
        <v>55.4</v>
      </c>
      <c r="BY57" s="1305"/>
      <c r="BZ57" s="1305"/>
      <c r="CA57" s="1305"/>
      <c r="CB57" s="1305"/>
      <c r="CC57" s="1305"/>
      <c r="CD57" s="1305"/>
      <c r="CE57" s="1305"/>
      <c r="CF57" s="1305">
        <v>57</v>
      </c>
      <c r="CG57" s="1305"/>
      <c r="CH57" s="1305"/>
      <c r="CI57" s="1305"/>
      <c r="CJ57" s="1305"/>
      <c r="CK57" s="1305"/>
      <c r="CL57" s="1305"/>
      <c r="CM57" s="1305"/>
      <c r="CN57" s="1305">
        <v>58.9</v>
      </c>
      <c r="CO57" s="1305"/>
      <c r="CP57" s="1305"/>
      <c r="CQ57" s="1305"/>
      <c r="CR57" s="1305"/>
      <c r="CS57" s="1305"/>
      <c r="CT57" s="1305"/>
      <c r="CU57" s="1305"/>
      <c r="CV57" s="1305">
        <v>60.2</v>
      </c>
      <c r="CW57" s="1305"/>
      <c r="CX57" s="1305"/>
      <c r="CY57" s="1305"/>
      <c r="CZ57" s="1305"/>
      <c r="DA57" s="1305"/>
      <c r="DB57" s="1305"/>
      <c r="DC57" s="1305"/>
      <c r="DD57" s="407"/>
      <c r="DE57" s="406"/>
    </row>
    <row r="58" spans="1:109" s="402" customFormat="1" ht="13.2" x14ac:dyDescent="0.2">
      <c r="A58" s="387"/>
      <c r="B58" s="406"/>
      <c r="G58" s="1311"/>
      <c r="H58" s="1311"/>
      <c r="I58" s="1306"/>
      <c r="J58" s="1306"/>
      <c r="K58" s="1312"/>
      <c r="L58" s="1312"/>
      <c r="M58" s="1312"/>
      <c r="N58" s="1312"/>
      <c r="AM58" s="387"/>
      <c r="AN58" s="1310"/>
      <c r="AO58" s="1310"/>
      <c r="AP58" s="1310"/>
      <c r="AQ58" s="1310"/>
      <c r="AR58" s="1310"/>
      <c r="AS58" s="1310"/>
      <c r="AT58" s="1310"/>
      <c r="AU58" s="1310"/>
      <c r="AV58" s="1310"/>
      <c r="AW58" s="1310"/>
      <c r="AX58" s="1310"/>
      <c r="AY58" s="1310"/>
      <c r="AZ58" s="1310"/>
      <c r="BA58" s="1310"/>
      <c r="BB58" s="1308"/>
      <c r="BC58" s="1308"/>
      <c r="BD58" s="1308"/>
      <c r="BE58" s="1308"/>
      <c r="BF58" s="1308"/>
      <c r="BG58" s="1308"/>
      <c r="BH58" s="1308"/>
      <c r="BI58" s="1308"/>
      <c r="BJ58" s="1308"/>
      <c r="BK58" s="1308"/>
      <c r="BL58" s="1308"/>
      <c r="BM58" s="1308"/>
      <c r="BN58" s="1308"/>
      <c r="BO58" s="1308"/>
      <c r="BP58" s="1305"/>
      <c r="BQ58" s="1305"/>
      <c r="BR58" s="1305"/>
      <c r="BS58" s="1305"/>
      <c r="BT58" s="1305"/>
      <c r="BU58" s="1305"/>
      <c r="BV58" s="1305"/>
      <c r="BW58" s="1305"/>
      <c r="BX58" s="1305"/>
      <c r="BY58" s="1305"/>
      <c r="BZ58" s="1305"/>
      <c r="CA58" s="1305"/>
      <c r="CB58" s="1305"/>
      <c r="CC58" s="1305"/>
      <c r="CD58" s="1305"/>
      <c r="CE58" s="1305"/>
      <c r="CF58" s="1305"/>
      <c r="CG58" s="1305"/>
      <c r="CH58" s="1305"/>
      <c r="CI58" s="1305"/>
      <c r="CJ58" s="1305"/>
      <c r="CK58" s="1305"/>
      <c r="CL58" s="1305"/>
      <c r="CM58" s="1305"/>
      <c r="CN58" s="1305"/>
      <c r="CO58" s="1305"/>
      <c r="CP58" s="1305"/>
      <c r="CQ58" s="1305"/>
      <c r="CR58" s="1305"/>
      <c r="CS58" s="1305"/>
      <c r="CT58" s="1305"/>
      <c r="CU58" s="1305"/>
      <c r="CV58" s="1305"/>
      <c r="CW58" s="1305"/>
      <c r="CX58" s="1305"/>
      <c r="CY58" s="1305"/>
      <c r="CZ58" s="1305"/>
      <c r="DA58" s="1305"/>
      <c r="DB58" s="1305"/>
      <c r="DC58" s="1305"/>
      <c r="DD58" s="407"/>
      <c r="DE58" s="406"/>
    </row>
    <row r="59" spans="1:109" s="402" customFormat="1" ht="13.2" x14ac:dyDescent="0.2">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ht="13.2" x14ac:dyDescent="0.2">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ht="13.2" x14ac:dyDescent="0.2">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ht="13.2" x14ac:dyDescent="0.2">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6.2" x14ac:dyDescent="0.2">
      <c r="B63" s="413" t="s">
        <v>637</v>
      </c>
    </row>
    <row r="64" spans="1:109" ht="13.2" x14ac:dyDescent="0.2">
      <c r="B64" s="394"/>
      <c r="G64" s="401"/>
      <c r="I64" s="414"/>
      <c r="J64" s="414"/>
      <c r="K64" s="414"/>
      <c r="L64" s="414"/>
      <c r="M64" s="414"/>
      <c r="N64" s="415"/>
      <c r="AM64" s="401"/>
      <c r="AN64" s="401" t="s">
        <v>630</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ht="13.2" x14ac:dyDescent="0.2">
      <c r="B65" s="394"/>
      <c r="AN65" s="1318" t="s">
        <v>638</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ht="13.2" x14ac:dyDescent="0.2">
      <c r="B66" s="394"/>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ht="13.2" x14ac:dyDescent="0.2">
      <c r="B67" s="394"/>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ht="13.2" x14ac:dyDescent="0.2">
      <c r="B68" s="394"/>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ht="13.2" x14ac:dyDescent="0.2">
      <c r="B69" s="394"/>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ht="13.2" x14ac:dyDescent="0.2">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ht="13.2" x14ac:dyDescent="0.2">
      <c r="B71" s="394"/>
      <c r="G71" s="419"/>
      <c r="I71" s="420"/>
      <c r="J71" s="417"/>
      <c r="K71" s="417"/>
      <c r="L71" s="418"/>
      <c r="M71" s="417"/>
      <c r="N71" s="418"/>
      <c r="AM71" s="419"/>
      <c r="AN71" s="387" t="s">
        <v>632</v>
      </c>
    </row>
    <row r="72" spans="2:107" ht="13.2" x14ac:dyDescent="0.2">
      <c r="B72" s="394"/>
      <c r="G72" s="1311"/>
      <c r="H72" s="1311"/>
      <c r="I72" s="1311"/>
      <c r="J72" s="1311"/>
      <c r="K72" s="404"/>
      <c r="L72" s="404"/>
      <c r="M72" s="405"/>
      <c r="N72" s="405"/>
      <c r="AN72" s="1314"/>
      <c r="AO72" s="1315"/>
      <c r="AP72" s="1315"/>
      <c r="AQ72" s="1315"/>
      <c r="AR72" s="1315"/>
      <c r="AS72" s="1315"/>
      <c r="AT72" s="1315"/>
      <c r="AU72" s="1315"/>
      <c r="AV72" s="1315"/>
      <c r="AW72" s="1315"/>
      <c r="AX72" s="1315"/>
      <c r="AY72" s="1315"/>
      <c r="AZ72" s="1315"/>
      <c r="BA72" s="1315"/>
      <c r="BB72" s="1315"/>
      <c r="BC72" s="1315"/>
      <c r="BD72" s="1315"/>
      <c r="BE72" s="1315"/>
      <c r="BF72" s="1315"/>
      <c r="BG72" s="1315"/>
      <c r="BH72" s="1315"/>
      <c r="BI72" s="1315"/>
      <c r="BJ72" s="1315"/>
      <c r="BK72" s="1315"/>
      <c r="BL72" s="1315"/>
      <c r="BM72" s="1315"/>
      <c r="BN72" s="1315"/>
      <c r="BO72" s="1316"/>
      <c r="BP72" s="1310" t="s">
        <v>564</v>
      </c>
      <c r="BQ72" s="1310"/>
      <c r="BR72" s="1310"/>
      <c r="BS72" s="1310"/>
      <c r="BT72" s="1310"/>
      <c r="BU72" s="1310"/>
      <c r="BV72" s="1310"/>
      <c r="BW72" s="1310"/>
      <c r="BX72" s="1310" t="s">
        <v>565</v>
      </c>
      <c r="BY72" s="1310"/>
      <c r="BZ72" s="1310"/>
      <c r="CA72" s="1310"/>
      <c r="CB72" s="1310"/>
      <c r="CC72" s="1310"/>
      <c r="CD72" s="1310"/>
      <c r="CE72" s="1310"/>
      <c r="CF72" s="1310" t="s">
        <v>566</v>
      </c>
      <c r="CG72" s="1310"/>
      <c r="CH72" s="1310"/>
      <c r="CI72" s="1310"/>
      <c r="CJ72" s="1310"/>
      <c r="CK72" s="1310"/>
      <c r="CL72" s="1310"/>
      <c r="CM72" s="1310"/>
      <c r="CN72" s="1310" t="s">
        <v>567</v>
      </c>
      <c r="CO72" s="1310"/>
      <c r="CP72" s="1310"/>
      <c r="CQ72" s="1310"/>
      <c r="CR72" s="1310"/>
      <c r="CS72" s="1310"/>
      <c r="CT72" s="1310"/>
      <c r="CU72" s="1310"/>
      <c r="CV72" s="1310" t="s">
        <v>568</v>
      </c>
      <c r="CW72" s="1310"/>
      <c r="CX72" s="1310"/>
      <c r="CY72" s="1310"/>
      <c r="CZ72" s="1310"/>
      <c r="DA72" s="1310"/>
      <c r="DB72" s="1310"/>
      <c r="DC72" s="1310"/>
    </row>
    <row r="73" spans="2:107" ht="13.2" x14ac:dyDescent="0.2">
      <c r="B73" s="394"/>
      <c r="G73" s="1313"/>
      <c r="H73" s="1313"/>
      <c r="I73" s="1313"/>
      <c r="J73" s="1313"/>
      <c r="K73" s="1309"/>
      <c r="L73" s="1309"/>
      <c r="M73" s="1309"/>
      <c r="N73" s="1309"/>
      <c r="AM73" s="403"/>
      <c r="AN73" s="1308" t="s">
        <v>633</v>
      </c>
      <c r="AO73" s="1308"/>
      <c r="AP73" s="1308"/>
      <c r="AQ73" s="1308"/>
      <c r="AR73" s="1308"/>
      <c r="AS73" s="1308"/>
      <c r="AT73" s="1308"/>
      <c r="AU73" s="1308"/>
      <c r="AV73" s="1308"/>
      <c r="AW73" s="1308"/>
      <c r="AX73" s="1308"/>
      <c r="AY73" s="1308"/>
      <c r="AZ73" s="1308"/>
      <c r="BA73" s="1308"/>
      <c r="BB73" s="1308" t="s">
        <v>634</v>
      </c>
      <c r="BC73" s="1308"/>
      <c r="BD73" s="1308"/>
      <c r="BE73" s="1308"/>
      <c r="BF73" s="1308"/>
      <c r="BG73" s="1308"/>
      <c r="BH73" s="1308"/>
      <c r="BI73" s="1308"/>
      <c r="BJ73" s="1308"/>
      <c r="BK73" s="1308"/>
      <c r="BL73" s="1308"/>
      <c r="BM73" s="1308"/>
      <c r="BN73" s="1308"/>
      <c r="BO73" s="1308"/>
      <c r="BP73" s="1305">
        <v>25.8</v>
      </c>
      <c r="BQ73" s="1305"/>
      <c r="BR73" s="1305"/>
      <c r="BS73" s="1305"/>
      <c r="BT73" s="1305"/>
      <c r="BU73" s="1305"/>
      <c r="BV73" s="1305"/>
      <c r="BW73" s="1305"/>
      <c r="BX73" s="1305">
        <v>20.100000000000001</v>
      </c>
      <c r="BY73" s="1305"/>
      <c r="BZ73" s="1305"/>
      <c r="CA73" s="1305"/>
      <c r="CB73" s="1305"/>
      <c r="CC73" s="1305"/>
      <c r="CD73" s="1305"/>
      <c r="CE73" s="1305"/>
      <c r="CF73" s="1305">
        <v>9.9</v>
      </c>
      <c r="CG73" s="1305"/>
      <c r="CH73" s="1305"/>
      <c r="CI73" s="1305"/>
      <c r="CJ73" s="1305"/>
      <c r="CK73" s="1305"/>
      <c r="CL73" s="1305"/>
      <c r="CM73" s="1305"/>
      <c r="CN73" s="1305">
        <v>5.5</v>
      </c>
      <c r="CO73" s="1305"/>
      <c r="CP73" s="1305"/>
      <c r="CQ73" s="1305"/>
      <c r="CR73" s="1305"/>
      <c r="CS73" s="1305"/>
      <c r="CT73" s="1305"/>
      <c r="CU73" s="1305"/>
      <c r="CV73" s="1305"/>
      <c r="CW73" s="1305"/>
      <c r="CX73" s="1305"/>
      <c r="CY73" s="1305"/>
      <c r="CZ73" s="1305"/>
      <c r="DA73" s="1305"/>
      <c r="DB73" s="1305"/>
      <c r="DC73" s="1305"/>
    </row>
    <row r="74" spans="2:107" ht="13.2" x14ac:dyDescent="0.2">
      <c r="B74" s="394"/>
      <c r="G74" s="1313"/>
      <c r="H74" s="1313"/>
      <c r="I74" s="1313"/>
      <c r="J74" s="1313"/>
      <c r="K74" s="1309"/>
      <c r="L74" s="1309"/>
      <c r="M74" s="1309"/>
      <c r="N74" s="1309"/>
      <c r="AM74" s="403"/>
      <c r="AN74" s="1308"/>
      <c r="AO74" s="1308"/>
      <c r="AP74" s="1308"/>
      <c r="AQ74" s="1308"/>
      <c r="AR74" s="1308"/>
      <c r="AS74" s="1308"/>
      <c r="AT74" s="1308"/>
      <c r="AU74" s="1308"/>
      <c r="AV74" s="1308"/>
      <c r="AW74" s="1308"/>
      <c r="AX74" s="1308"/>
      <c r="AY74" s="1308"/>
      <c r="AZ74" s="1308"/>
      <c r="BA74" s="1308"/>
      <c r="BB74" s="1308"/>
      <c r="BC74" s="1308"/>
      <c r="BD74" s="1308"/>
      <c r="BE74" s="1308"/>
      <c r="BF74" s="1308"/>
      <c r="BG74" s="1308"/>
      <c r="BH74" s="1308"/>
      <c r="BI74" s="1308"/>
      <c r="BJ74" s="1308"/>
      <c r="BK74" s="1308"/>
      <c r="BL74" s="1308"/>
      <c r="BM74" s="1308"/>
      <c r="BN74" s="1308"/>
      <c r="BO74" s="1308"/>
      <c r="BP74" s="1305"/>
      <c r="BQ74" s="1305"/>
      <c r="BR74" s="1305"/>
      <c r="BS74" s="1305"/>
      <c r="BT74" s="1305"/>
      <c r="BU74" s="1305"/>
      <c r="BV74" s="1305"/>
      <c r="BW74" s="1305"/>
      <c r="BX74" s="1305"/>
      <c r="BY74" s="1305"/>
      <c r="BZ74" s="1305"/>
      <c r="CA74" s="1305"/>
      <c r="CB74" s="1305"/>
      <c r="CC74" s="1305"/>
      <c r="CD74" s="1305"/>
      <c r="CE74" s="1305"/>
      <c r="CF74" s="1305"/>
      <c r="CG74" s="1305"/>
      <c r="CH74" s="1305"/>
      <c r="CI74" s="1305"/>
      <c r="CJ74" s="1305"/>
      <c r="CK74" s="1305"/>
      <c r="CL74" s="1305"/>
      <c r="CM74" s="1305"/>
      <c r="CN74" s="1305"/>
      <c r="CO74" s="1305"/>
      <c r="CP74" s="1305"/>
      <c r="CQ74" s="1305"/>
      <c r="CR74" s="1305"/>
      <c r="CS74" s="1305"/>
      <c r="CT74" s="1305"/>
      <c r="CU74" s="1305"/>
      <c r="CV74" s="1305"/>
      <c r="CW74" s="1305"/>
      <c r="CX74" s="1305"/>
      <c r="CY74" s="1305"/>
      <c r="CZ74" s="1305"/>
      <c r="DA74" s="1305"/>
      <c r="DB74" s="1305"/>
      <c r="DC74" s="1305"/>
    </row>
    <row r="75" spans="2:107" ht="13.2" x14ac:dyDescent="0.2">
      <c r="B75" s="394"/>
      <c r="G75" s="1313"/>
      <c r="H75" s="1313"/>
      <c r="I75" s="1311"/>
      <c r="J75" s="1311"/>
      <c r="K75" s="1312"/>
      <c r="L75" s="1312"/>
      <c r="M75" s="1312"/>
      <c r="N75" s="1312"/>
      <c r="AM75" s="403"/>
      <c r="AN75" s="1308"/>
      <c r="AO75" s="1308"/>
      <c r="AP75" s="1308"/>
      <c r="AQ75" s="1308"/>
      <c r="AR75" s="1308"/>
      <c r="AS75" s="1308"/>
      <c r="AT75" s="1308"/>
      <c r="AU75" s="1308"/>
      <c r="AV75" s="1308"/>
      <c r="AW75" s="1308"/>
      <c r="AX75" s="1308"/>
      <c r="AY75" s="1308"/>
      <c r="AZ75" s="1308"/>
      <c r="BA75" s="1308"/>
      <c r="BB75" s="1308" t="s">
        <v>639</v>
      </c>
      <c r="BC75" s="1308"/>
      <c r="BD75" s="1308"/>
      <c r="BE75" s="1308"/>
      <c r="BF75" s="1308"/>
      <c r="BG75" s="1308"/>
      <c r="BH75" s="1308"/>
      <c r="BI75" s="1308"/>
      <c r="BJ75" s="1308"/>
      <c r="BK75" s="1308"/>
      <c r="BL75" s="1308"/>
      <c r="BM75" s="1308"/>
      <c r="BN75" s="1308"/>
      <c r="BO75" s="1308"/>
      <c r="BP75" s="1305">
        <v>10.6</v>
      </c>
      <c r="BQ75" s="1305"/>
      <c r="BR75" s="1305"/>
      <c r="BS75" s="1305"/>
      <c r="BT75" s="1305"/>
      <c r="BU75" s="1305"/>
      <c r="BV75" s="1305"/>
      <c r="BW75" s="1305"/>
      <c r="BX75" s="1305">
        <v>9.1999999999999993</v>
      </c>
      <c r="BY75" s="1305"/>
      <c r="BZ75" s="1305"/>
      <c r="CA75" s="1305"/>
      <c r="CB75" s="1305"/>
      <c r="CC75" s="1305"/>
      <c r="CD75" s="1305"/>
      <c r="CE75" s="1305"/>
      <c r="CF75" s="1305">
        <v>8.1999999999999993</v>
      </c>
      <c r="CG75" s="1305"/>
      <c r="CH75" s="1305"/>
      <c r="CI75" s="1305"/>
      <c r="CJ75" s="1305"/>
      <c r="CK75" s="1305"/>
      <c r="CL75" s="1305"/>
      <c r="CM75" s="1305"/>
      <c r="CN75" s="1305">
        <v>7.9</v>
      </c>
      <c r="CO75" s="1305"/>
      <c r="CP75" s="1305"/>
      <c r="CQ75" s="1305"/>
      <c r="CR75" s="1305"/>
      <c r="CS75" s="1305"/>
      <c r="CT75" s="1305"/>
      <c r="CU75" s="1305"/>
      <c r="CV75" s="1305">
        <v>8.1</v>
      </c>
      <c r="CW75" s="1305"/>
      <c r="CX75" s="1305"/>
      <c r="CY75" s="1305"/>
      <c r="CZ75" s="1305"/>
      <c r="DA75" s="1305"/>
      <c r="DB75" s="1305"/>
      <c r="DC75" s="1305"/>
    </row>
    <row r="76" spans="2:107" ht="13.2" x14ac:dyDescent="0.2">
      <c r="B76" s="394"/>
      <c r="G76" s="1313"/>
      <c r="H76" s="1313"/>
      <c r="I76" s="1311"/>
      <c r="J76" s="1311"/>
      <c r="K76" s="1312"/>
      <c r="L76" s="1312"/>
      <c r="M76" s="1312"/>
      <c r="N76" s="1312"/>
      <c r="AM76" s="403"/>
      <c r="AN76" s="1308"/>
      <c r="AO76" s="1308"/>
      <c r="AP76" s="1308"/>
      <c r="AQ76" s="1308"/>
      <c r="AR76" s="1308"/>
      <c r="AS76" s="1308"/>
      <c r="AT76" s="1308"/>
      <c r="AU76" s="1308"/>
      <c r="AV76" s="1308"/>
      <c r="AW76" s="1308"/>
      <c r="AX76" s="1308"/>
      <c r="AY76" s="1308"/>
      <c r="AZ76" s="1308"/>
      <c r="BA76" s="1308"/>
      <c r="BB76" s="1308"/>
      <c r="BC76" s="1308"/>
      <c r="BD76" s="1308"/>
      <c r="BE76" s="1308"/>
      <c r="BF76" s="1308"/>
      <c r="BG76" s="1308"/>
      <c r="BH76" s="1308"/>
      <c r="BI76" s="1308"/>
      <c r="BJ76" s="1308"/>
      <c r="BK76" s="1308"/>
      <c r="BL76" s="1308"/>
      <c r="BM76" s="1308"/>
      <c r="BN76" s="1308"/>
      <c r="BO76" s="1308"/>
      <c r="BP76" s="1305"/>
      <c r="BQ76" s="1305"/>
      <c r="BR76" s="1305"/>
      <c r="BS76" s="1305"/>
      <c r="BT76" s="1305"/>
      <c r="BU76" s="1305"/>
      <c r="BV76" s="1305"/>
      <c r="BW76" s="1305"/>
      <c r="BX76" s="1305"/>
      <c r="BY76" s="1305"/>
      <c r="BZ76" s="1305"/>
      <c r="CA76" s="1305"/>
      <c r="CB76" s="1305"/>
      <c r="CC76" s="1305"/>
      <c r="CD76" s="1305"/>
      <c r="CE76" s="1305"/>
      <c r="CF76" s="1305"/>
      <c r="CG76" s="1305"/>
      <c r="CH76" s="1305"/>
      <c r="CI76" s="1305"/>
      <c r="CJ76" s="1305"/>
      <c r="CK76" s="1305"/>
      <c r="CL76" s="1305"/>
      <c r="CM76" s="1305"/>
      <c r="CN76" s="1305"/>
      <c r="CO76" s="1305"/>
      <c r="CP76" s="1305"/>
      <c r="CQ76" s="1305"/>
      <c r="CR76" s="1305"/>
      <c r="CS76" s="1305"/>
      <c r="CT76" s="1305"/>
      <c r="CU76" s="1305"/>
      <c r="CV76" s="1305"/>
      <c r="CW76" s="1305"/>
      <c r="CX76" s="1305"/>
      <c r="CY76" s="1305"/>
      <c r="CZ76" s="1305"/>
      <c r="DA76" s="1305"/>
      <c r="DB76" s="1305"/>
      <c r="DC76" s="1305"/>
    </row>
    <row r="77" spans="2:107" ht="13.2" x14ac:dyDescent="0.2">
      <c r="B77" s="394"/>
      <c r="G77" s="1311"/>
      <c r="H77" s="1311"/>
      <c r="I77" s="1311"/>
      <c r="J77" s="1311"/>
      <c r="K77" s="1309"/>
      <c r="L77" s="1309"/>
      <c r="M77" s="1309"/>
      <c r="N77" s="1309"/>
      <c r="AN77" s="1310" t="s">
        <v>636</v>
      </c>
      <c r="AO77" s="1310"/>
      <c r="AP77" s="1310"/>
      <c r="AQ77" s="1310"/>
      <c r="AR77" s="1310"/>
      <c r="AS77" s="1310"/>
      <c r="AT77" s="1310"/>
      <c r="AU77" s="1310"/>
      <c r="AV77" s="1310"/>
      <c r="AW77" s="1310"/>
      <c r="AX77" s="1310"/>
      <c r="AY77" s="1310"/>
      <c r="AZ77" s="1310"/>
      <c r="BA77" s="1310"/>
      <c r="BB77" s="1308" t="s">
        <v>634</v>
      </c>
      <c r="BC77" s="1308"/>
      <c r="BD77" s="1308"/>
      <c r="BE77" s="1308"/>
      <c r="BF77" s="1308"/>
      <c r="BG77" s="1308"/>
      <c r="BH77" s="1308"/>
      <c r="BI77" s="1308"/>
      <c r="BJ77" s="1308"/>
      <c r="BK77" s="1308"/>
      <c r="BL77" s="1308"/>
      <c r="BM77" s="1308"/>
      <c r="BN77" s="1308"/>
      <c r="BO77" s="1308"/>
      <c r="BP77" s="1305">
        <v>45.9</v>
      </c>
      <c r="BQ77" s="1305"/>
      <c r="BR77" s="1305"/>
      <c r="BS77" s="1305"/>
      <c r="BT77" s="1305"/>
      <c r="BU77" s="1305"/>
      <c r="BV77" s="1305"/>
      <c r="BW77" s="1305"/>
      <c r="BX77" s="1305">
        <v>39</v>
      </c>
      <c r="BY77" s="1305"/>
      <c r="BZ77" s="1305"/>
      <c r="CA77" s="1305"/>
      <c r="CB77" s="1305"/>
      <c r="CC77" s="1305"/>
      <c r="CD77" s="1305"/>
      <c r="CE77" s="1305"/>
      <c r="CF77" s="1305">
        <v>32.5</v>
      </c>
      <c r="CG77" s="1305"/>
      <c r="CH77" s="1305"/>
      <c r="CI77" s="1305"/>
      <c r="CJ77" s="1305"/>
      <c r="CK77" s="1305"/>
      <c r="CL77" s="1305"/>
      <c r="CM77" s="1305"/>
      <c r="CN77" s="1305">
        <v>30.2</v>
      </c>
      <c r="CO77" s="1305"/>
      <c r="CP77" s="1305"/>
      <c r="CQ77" s="1305"/>
      <c r="CR77" s="1305"/>
      <c r="CS77" s="1305"/>
      <c r="CT77" s="1305"/>
      <c r="CU77" s="1305"/>
      <c r="CV77" s="1305">
        <v>25.4</v>
      </c>
      <c r="CW77" s="1305"/>
      <c r="CX77" s="1305"/>
      <c r="CY77" s="1305"/>
      <c r="CZ77" s="1305"/>
      <c r="DA77" s="1305"/>
      <c r="DB77" s="1305"/>
      <c r="DC77" s="1305"/>
    </row>
    <row r="78" spans="2:107" ht="13.2" x14ac:dyDescent="0.2">
      <c r="B78" s="394"/>
      <c r="G78" s="1311"/>
      <c r="H78" s="1311"/>
      <c r="I78" s="1311"/>
      <c r="J78" s="1311"/>
      <c r="K78" s="1309"/>
      <c r="L78" s="1309"/>
      <c r="M78" s="1309"/>
      <c r="N78" s="1309"/>
      <c r="AN78" s="1310"/>
      <c r="AO78" s="1310"/>
      <c r="AP78" s="1310"/>
      <c r="AQ78" s="1310"/>
      <c r="AR78" s="1310"/>
      <c r="AS78" s="1310"/>
      <c r="AT78" s="1310"/>
      <c r="AU78" s="1310"/>
      <c r="AV78" s="1310"/>
      <c r="AW78" s="1310"/>
      <c r="AX78" s="1310"/>
      <c r="AY78" s="1310"/>
      <c r="AZ78" s="1310"/>
      <c r="BA78" s="1310"/>
      <c r="BB78" s="1308"/>
      <c r="BC78" s="1308"/>
      <c r="BD78" s="1308"/>
      <c r="BE78" s="1308"/>
      <c r="BF78" s="1308"/>
      <c r="BG78" s="1308"/>
      <c r="BH78" s="1308"/>
      <c r="BI78" s="1308"/>
      <c r="BJ78" s="1308"/>
      <c r="BK78" s="1308"/>
      <c r="BL78" s="1308"/>
      <c r="BM78" s="1308"/>
      <c r="BN78" s="1308"/>
      <c r="BO78" s="1308"/>
      <c r="BP78" s="1305"/>
      <c r="BQ78" s="1305"/>
      <c r="BR78" s="1305"/>
      <c r="BS78" s="1305"/>
      <c r="BT78" s="1305"/>
      <c r="BU78" s="1305"/>
      <c r="BV78" s="1305"/>
      <c r="BW78" s="1305"/>
      <c r="BX78" s="1305"/>
      <c r="BY78" s="1305"/>
      <c r="BZ78" s="1305"/>
      <c r="CA78" s="1305"/>
      <c r="CB78" s="1305"/>
      <c r="CC78" s="1305"/>
      <c r="CD78" s="1305"/>
      <c r="CE78" s="1305"/>
      <c r="CF78" s="1305"/>
      <c r="CG78" s="1305"/>
      <c r="CH78" s="1305"/>
      <c r="CI78" s="1305"/>
      <c r="CJ78" s="1305"/>
      <c r="CK78" s="1305"/>
      <c r="CL78" s="1305"/>
      <c r="CM78" s="1305"/>
      <c r="CN78" s="1305"/>
      <c r="CO78" s="1305"/>
      <c r="CP78" s="1305"/>
      <c r="CQ78" s="1305"/>
      <c r="CR78" s="1305"/>
      <c r="CS78" s="1305"/>
      <c r="CT78" s="1305"/>
      <c r="CU78" s="1305"/>
      <c r="CV78" s="1305"/>
      <c r="CW78" s="1305"/>
      <c r="CX78" s="1305"/>
      <c r="CY78" s="1305"/>
      <c r="CZ78" s="1305"/>
      <c r="DA78" s="1305"/>
      <c r="DB78" s="1305"/>
      <c r="DC78" s="1305"/>
    </row>
    <row r="79" spans="2:107" ht="13.2" x14ac:dyDescent="0.2">
      <c r="B79" s="394"/>
      <c r="G79" s="1311"/>
      <c r="H79" s="1311"/>
      <c r="I79" s="1306"/>
      <c r="J79" s="1306"/>
      <c r="K79" s="1307"/>
      <c r="L79" s="1307"/>
      <c r="M79" s="1307"/>
      <c r="N79" s="1307"/>
      <c r="AN79" s="1310"/>
      <c r="AO79" s="1310"/>
      <c r="AP79" s="1310"/>
      <c r="AQ79" s="1310"/>
      <c r="AR79" s="1310"/>
      <c r="AS79" s="1310"/>
      <c r="AT79" s="1310"/>
      <c r="AU79" s="1310"/>
      <c r="AV79" s="1310"/>
      <c r="AW79" s="1310"/>
      <c r="AX79" s="1310"/>
      <c r="AY79" s="1310"/>
      <c r="AZ79" s="1310"/>
      <c r="BA79" s="1310"/>
      <c r="BB79" s="1308" t="s">
        <v>639</v>
      </c>
      <c r="BC79" s="1308"/>
      <c r="BD79" s="1308"/>
      <c r="BE79" s="1308"/>
      <c r="BF79" s="1308"/>
      <c r="BG79" s="1308"/>
      <c r="BH79" s="1308"/>
      <c r="BI79" s="1308"/>
      <c r="BJ79" s="1308"/>
      <c r="BK79" s="1308"/>
      <c r="BL79" s="1308"/>
      <c r="BM79" s="1308"/>
      <c r="BN79" s="1308"/>
      <c r="BO79" s="1308"/>
      <c r="BP79" s="1305">
        <v>8.8000000000000007</v>
      </c>
      <c r="BQ79" s="1305"/>
      <c r="BR79" s="1305"/>
      <c r="BS79" s="1305"/>
      <c r="BT79" s="1305"/>
      <c r="BU79" s="1305"/>
      <c r="BV79" s="1305"/>
      <c r="BW79" s="1305"/>
      <c r="BX79" s="1305">
        <v>9</v>
      </c>
      <c r="BY79" s="1305"/>
      <c r="BZ79" s="1305"/>
      <c r="CA79" s="1305"/>
      <c r="CB79" s="1305"/>
      <c r="CC79" s="1305"/>
      <c r="CD79" s="1305"/>
      <c r="CE79" s="1305"/>
      <c r="CF79" s="1305">
        <v>8.1999999999999993</v>
      </c>
      <c r="CG79" s="1305"/>
      <c r="CH79" s="1305"/>
      <c r="CI79" s="1305"/>
      <c r="CJ79" s="1305"/>
      <c r="CK79" s="1305"/>
      <c r="CL79" s="1305"/>
      <c r="CM79" s="1305"/>
      <c r="CN79" s="1305">
        <v>8</v>
      </c>
      <c r="CO79" s="1305"/>
      <c r="CP79" s="1305"/>
      <c r="CQ79" s="1305"/>
      <c r="CR79" s="1305"/>
      <c r="CS79" s="1305"/>
      <c r="CT79" s="1305"/>
      <c r="CU79" s="1305"/>
      <c r="CV79" s="1305">
        <v>7.8</v>
      </c>
      <c r="CW79" s="1305"/>
      <c r="CX79" s="1305"/>
      <c r="CY79" s="1305"/>
      <c r="CZ79" s="1305"/>
      <c r="DA79" s="1305"/>
      <c r="DB79" s="1305"/>
      <c r="DC79" s="1305"/>
    </row>
    <row r="80" spans="2:107" ht="13.2" x14ac:dyDescent="0.2">
      <c r="B80" s="394"/>
      <c r="G80" s="1311"/>
      <c r="H80" s="1311"/>
      <c r="I80" s="1306"/>
      <c r="J80" s="1306"/>
      <c r="K80" s="1307"/>
      <c r="L80" s="1307"/>
      <c r="M80" s="1307"/>
      <c r="N80" s="1307"/>
      <c r="AN80" s="1310"/>
      <c r="AO80" s="1310"/>
      <c r="AP80" s="1310"/>
      <c r="AQ80" s="1310"/>
      <c r="AR80" s="1310"/>
      <c r="AS80" s="1310"/>
      <c r="AT80" s="1310"/>
      <c r="AU80" s="1310"/>
      <c r="AV80" s="1310"/>
      <c r="AW80" s="1310"/>
      <c r="AX80" s="1310"/>
      <c r="AY80" s="1310"/>
      <c r="AZ80" s="1310"/>
      <c r="BA80" s="1310"/>
      <c r="BB80" s="1308"/>
      <c r="BC80" s="1308"/>
      <c r="BD80" s="1308"/>
      <c r="BE80" s="1308"/>
      <c r="BF80" s="1308"/>
      <c r="BG80" s="1308"/>
      <c r="BH80" s="1308"/>
      <c r="BI80" s="1308"/>
      <c r="BJ80" s="1308"/>
      <c r="BK80" s="1308"/>
      <c r="BL80" s="1308"/>
      <c r="BM80" s="1308"/>
      <c r="BN80" s="1308"/>
      <c r="BO80" s="1308"/>
      <c r="BP80" s="1305"/>
      <c r="BQ80" s="1305"/>
      <c r="BR80" s="1305"/>
      <c r="BS80" s="1305"/>
      <c r="BT80" s="1305"/>
      <c r="BU80" s="1305"/>
      <c r="BV80" s="1305"/>
      <c r="BW80" s="1305"/>
      <c r="BX80" s="1305"/>
      <c r="BY80" s="1305"/>
      <c r="BZ80" s="1305"/>
      <c r="CA80" s="1305"/>
      <c r="CB80" s="1305"/>
      <c r="CC80" s="1305"/>
      <c r="CD80" s="1305"/>
      <c r="CE80" s="1305"/>
      <c r="CF80" s="1305"/>
      <c r="CG80" s="1305"/>
      <c r="CH80" s="1305"/>
      <c r="CI80" s="1305"/>
      <c r="CJ80" s="1305"/>
      <c r="CK80" s="1305"/>
      <c r="CL80" s="1305"/>
      <c r="CM80" s="1305"/>
      <c r="CN80" s="1305"/>
      <c r="CO80" s="1305"/>
      <c r="CP80" s="1305"/>
      <c r="CQ80" s="1305"/>
      <c r="CR80" s="1305"/>
      <c r="CS80" s="1305"/>
      <c r="CT80" s="1305"/>
      <c r="CU80" s="1305"/>
      <c r="CV80" s="1305"/>
      <c r="CW80" s="1305"/>
      <c r="CX80" s="1305"/>
      <c r="CY80" s="1305"/>
      <c r="CZ80" s="1305"/>
      <c r="DA80" s="1305"/>
      <c r="DB80" s="1305"/>
      <c r="DC80" s="1305"/>
    </row>
    <row r="81" spans="2:109" ht="13.2" x14ac:dyDescent="0.2">
      <c r="B81" s="394"/>
    </row>
    <row r="82" spans="2:109" ht="16.2" x14ac:dyDescent="0.2">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ht="13.2" x14ac:dyDescent="0.2">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ht="13.2" x14ac:dyDescent="0.2">
      <c r="DD84" s="387"/>
      <c r="DE84" s="387"/>
    </row>
    <row r="85" spans="2:109" ht="13.2" x14ac:dyDescent="0.2">
      <c r="DD85" s="387"/>
      <c r="DE85" s="387"/>
    </row>
    <row r="86" spans="2:109" ht="13.2" hidden="1" x14ac:dyDescent="0.2">
      <c r="DD86" s="387"/>
      <c r="DE86" s="387"/>
    </row>
    <row r="87" spans="2:109" ht="13.2" hidden="1" x14ac:dyDescent="0.2">
      <c r="K87" s="422"/>
      <c r="AQ87" s="422"/>
      <c r="BC87" s="422"/>
      <c r="BO87" s="422"/>
      <c r="CA87" s="422"/>
      <c r="CM87" s="422"/>
      <c r="CY87" s="422"/>
      <c r="DD87" s="387"/>
      <c r="DE87" s="387"/>
    </row>
    <row r="88" spans="2:109" ht="13.2" hidden="1" x14ac:dyDescent="0.2">
      <c r="DD88" s="387"/>
      <c r="DE88" s="387"/>
    </row>
    <row r="89" spans="2:109" ht="13.2" hidden="1" x14ac:dyDescent="0.2">
      <c r="DD89" s="387"/>
      <c r="DE89" s="387"/>
    </row>
    <row r="90" spans="2:109" ht="13.2" hidden="1" x14ac:dyDescent="0.2">
      <c r="DD90" s="387"/>
      <c r="DE90" s="387"/>
    </row>
    <row r="91" spans="2:109" ht="13.2" hidden="1" x14ac:dyDescent="0.2">
      <c r="DD91" s="387"/>
      <c r="DE91" s="387"/>
    </row>
    <row r="92" spans="2:109" ht="13.5" hidden="1" customHeight="1" x14ac:dyDescent="0.2">
      <c r="DD92" s="387"/>
      <c r="DE92" s="387"/>
    </row>
    <row r="93" spans="2:109" ht="13.5" hidden="1" customHeight="1" x14ac:dyDescent="0.2">
      <c r="DD93" s="387"/>
      <c r="DE93" s="387"/>
    </row>
    <row r="94" spans="2:109" ht="13.5" hidden="1" customHeight="1" x14ac:dyDescent="0.2">
      <c r="DD94" s="387"/>
      <c r="DE94" s="387"/>
    </row>
    <row r="95" spans="2:109" ht="13.5" hidden="1" customHeight="1" x14ac:dyDescent="0.2">
      <c r="DD95" s="387"/>
      <c r="DE95" s="387"/>
    </row>
    <row r="96" spans="2:109" ht="13.5" hidden="1" customHeight="1" x14ac:dyDescent="0.2">
      <c r="DD96" s="387"/>
      <c r="DE96" s="387"/>
    </row>
    <row r="97" spans="108:109" ht="13.5" hidden="1" customHeight="1" x14ac:dyDescent="0.2">
      <c r="DD97" s="387"/>
      <c r="DE97" s="387"/>
    </row>
    <row r="98" spans="108:109" ht="13.5" hidden="1" customHeight="1" x14ac:dyDescent="0.2">
      <c r="DD98" s="387"/>
      <c r="DE98" s="387"/>
    </row>
    <row r="99" spans="108:109" ht="13.5" hidden="1" customHeight="1" x14ac:dyDescent="0.2">
      <c r="DD99" s="387"/>
      <c r="DE99" s="387"/>
    </row>
    <row r="100" spans="108:109" ht="13.5" hidden="1" customHeight="1" x14ac:dyDescent="0.2">
      <c r="DD100" s="387"/>
      <c r="DE100" s="387"/>
    </row>
    <row r="101" spans="108:109" ht="13.5" hidden="1" customHeight="1" x14ac:dyDescent="0.2">
      <c r="DD101" s="387"/>
      <c r="DE101" s="387"/>
    </row>
    <row r="102" spans="108:109" ht="13.5" hidden="1" customHeight="1" x14ac:dyDescent="0.2">
      <c r="DD102" s="387"/>
      <c r="DE102" s="387"/>
    </row>
    <row r="103" spans="108:109" ht="13.5" hidden="1" customHeight="1" x14ac:dyDescent="0.2">
      <c r="DD103" s="387"/>
      <c r="DE103" s="387"/>
    </row>
    <row r="104" spans="108:109" ht="13.5" hidden="1" customHeight="1" x14ac:dyDescent="0.2">
      <c r="DD104" s="387"/>
      <c r="DE104" s="387"/>
    </row>
    <row r="105" spans="108:109" ht="13.5" hidden="1" customHeight="1" x14ac:dyDescent="0.2">
      <c r="DD105" s="387"/>
      <c r="DE105" s="387"/>
    </row>
    <row r="106" spans="108:109" ht="13.5" hidden="1" customHeight="1" x14ac:dyDescent="0.2">
      <c r="DD106" s="387"/>
      <c r="DE106" s="387"/>
    </row>
    <row r="107" spans="108:109" ht="13.5" hidden="1" customHeight="1" x14ac:dyDescent="0.2">
      <c r="DD107" s="387"/>
      <c r="DE107" s="387"/>
    </row>
    <row r="108" spans="108:109" ht="13.5" hidden="1" customHeight="1" x14ac:dyDescent="0.2">
      <c r="DD108" s="387"/>
      <c r="DE108" s="387"/>
    </row>
    <row r="109" spans="108:109" ht="13.5" hidden="1" customHeight="1" x14ac:dyDescent="0.2">
      <c r="DD109" s="387"/>
      <c r="DE109" s="387"/>
    </row>
    <row r="110" spans="108:109" ht="13.5" hidden="1" customHeight="1" x14ac:dyDescent="0.2">
      <c r="DD110" s="387"/>
      <c r="DE110" s="387"/>
    </row>
    <row r="111" spans="108:109" ht="13.5" hidden="1" customHeight="1" x14ac:dyDescent="0.2">
      <c r="DD111" s="387"/>
      <c r="DE111" s="387"/>
    </row>
    <row r="112" spans="108:109" ht="13.5" hidden="1" customHeight="1" x14ac:dyDescent="0.2">
      <c r="DD112" s="387"/>
      <c r="DE112" s="387"/>
    </row>
    <row r="113" spans="108:109" ht="13.5" hidden="1" customHeight="1" x14ac:dyDescent="0.2">
      <c r="DD113" s="387"/>
      <c r="DE113" s="387"/>
    </row>
    <row r="114" spans="108:109" ht="13.5" hidden="1" customHeight="1" x14ac:dyDescent="0.2">
      <c r="DD114" s="387"/>
      <c r="DE114" s="387"/>
    </row>
    <row r="115" spans="108:109" ht="13.5" hidden="1" customHeight="1" x14ac:dyDescent="0.2">
      <c r="DD115" s="387"/>
      <c r="DE115" s="387"/>
    </row>
    <row r="116" spans="108:109" ht="13.5" hidden="1" customHeight="1" x14ac:dyDescent="0.2">
      <c r="DD116" s="387"/>
      <c r="DE116" s="387"/>
    </row>
    <row r="117" spans="108:109" ht="13.5" hidden="1" customHeight="1" x14ac:dyDescent="0.2">
      <c r="DD117" s="387"/>
      <c r="DE117" s="387"/>
    </row>
    <row r="118" spans="108:109" ht="13.5" hidden="1" customHeight="1" x14ac:dyDescent="0.2">
      <c r="DD118" s="387"/>
      <c r="DE118" s="387"/>
    </row>
    <row r="119" spans="108:109" ht="13.5" hidden="1" customHeight="1" x14ac:dyDescent="0.2">
      <c r="DD119" s="387"/>
      <c r="DE119" s="387"/>
    </row>
    <row r="120" spans="108:109" ht="13.5" hidden="1" customHeight="1" x14ac:dyDescent="0.2">
      <c r="DD120" s="387"/>
      <c r="DE120" s="387"/>
    </row>
    <row r="121" spans="108:109" ht="13.5" hidden="1" customHeight="1" x14ac:dyDescent="0.2">
      <c r="DD121" s="387"/>
      <c r="DE121" s="387"/>
    </row>
    <row r="122" spans="108:109" ht="13.5" hidden="1" customHeight="1" x14ac:dyDescent="0.2">
      <c r="DD122" s="387"/>
      <c r="DE122" s="387"/>
    </row>
    <row r="123" spans="108:109" ht="13.5" hidden="1" customHeight="1" x14ac:dyDescent="0.2">
      <c r="DD123" s="387"/>
      <c r="DE123" s="387"/>
    </row>
    <row r="124" spans="108:109" ht="13.5" hidden="1" customHeight="1" x14ac:dyDescent="0.2">
      <c r="DD124" s="387"/>
      <c r="DE124" s="387"/>
    </row>
    <row r="125" spans="108:109" ht="13.5" hidden="1" customHeight="1" x14ac:dyDescent="0.2">
      <c r="DD125" s="387"/>
      <c r="DE125" s="387"/>
    </row>
    <row r="126" spans="108:109" ht="13.5" hidden="1" customHeight="1" x14ac:dyDescent="0.2">
      <c r="DD126" s="387"/>
      <c r="DE126" s="387"/>
    </row>
    <row r="127" spans="108:109" ht="13.5" hidden="1" customHeight="1" x14ac:dyDescent="0.2">
      <c r="DD127" s="387"/>
      <c r="DE127" s="387"/>
    </row>
    <row r="128" spans="108:109" ht="13.5" hidden="1" customHeight="1" x14ac:dyDescent="0.2">
      <c r="DD128" s="387"/>
      <c r="DE128" s="387"/>
    </row>
    <row r="129" spans="108:109" ht="13.5" hidden="1" customHeight="1" x14ac:dyDescent="0.2">
      <c r="DD129" s="387"/>
      <c r="DE129" s="387"/>
    </row>
    <row r="130" spans="108:109" ht="13.5" hidden="1" customHeight="1" x14ac:dyDescent="0.2">
      <c r="DD130" s="387"/>
      <c r="DE130" s="387"/>
    </row>
    <row r="131" spans="108:109" ht="13.5" hidden="1" customHeight="1" x14ac:dyDescent="0.2">
      <c r="DD131" s="387"/>
      <c r="DE131" s="387"/>
    </row>
    <row r="132" spans="108:109" ht="13.5" hidden="1" customHeight="1" x14ac:dyDescent="0.2">
      <c r="DD132" s="387"/>
      <c r="DE132" s="387"/>
    </row>
    <row r="133" spans="108:109" ht="13.5" hidden="1" customHeight="1" x14ac:dyDescent="0.2">
      <c r="DD133" s="387"/>
      <c r="DE133" s="387"/>
    </row>
    <row r="134" spans="108:109" ht="13.5" hidden="1" customHeight="1" x14ac:dyDescent="0.2">
      <c r="DD134" s="387"/>
      <c r="DE134" s="387"/>
    </row>
    <row r="135" spans="108:109" ht="13.5" hidden="1" customHeight="1" x14ac:dyDescent="0.2">
      <c r="DD135" s="387"/>
      <c r="DE135" s="387"/>
    </row>
    <row r="136" spans="108:109" ht="13.5" hidden="1" customHeight="1" x14ac:dyDescent="0.2">
      <c r="DD136" s="387"/>
      <c r="DE136" s="387"/>
    </row>
    <row r="137" spans="108:109" ht="13.5" hidden="1" customHeight="1" x14ac:dyDescent="0.2">
      <c r="DD137" s="387"/>
      <c r="DE137" s="387"/>
    </row>
    <row r="138" spans="108:109" ht="13.5" hidden="1" customHeight="1" x14ac:dyDescent="0.2">
      <c r="DD138" s="387"/>
      <c r="DE138" s="387"/>
    </row>
    <row r="139" spans="108:109" ht="13.5" hidden="1" customHeight="1" x14ac:dyDescent="0.2">
      <c r="DD139" s="387"/>
      <c r="DE139" s="387"/>
    </row>
    <row r="140" spans="108:109" ht="13.5" hidden="1" customHeight="1" x14ac:dyDescent="0.2">
      <c r="DD140" s="387"/>
      <c r="DE140" s="387"/>
    </row>
    <row r="141" spans="108:109" ht="13.5" hidden="1" customHeight="1" x14ac:dyDescent="0.2">
      <c r="DD141" s="387"/>
      <c r="DE141" s="387"/>
    </row>
    <row r="142" spans="108:109" ht="13.5" hidden="1" customHeight="1" x14ac:dyDescent="0.2">
      <c r="DD142" s="387"/>
      <c r="DE142" s="387"/>
    </row>
    <row r="143" spans="108:109" ht="13.5" hidden="1" customHeight="1" x14ac:dyDescent="0.2">
      <c r="DD143" s="387"/>
      <c r="DE143" s="387"/>
    </row>
    <row r="144" spans="108:109" ht="13.5" hidden="1" customHeight="1" x14ac:dyDescent="0.2">
      <c r="DD144" s="387"/>
      <c r="DE144" s="387"/>
    </row>
    <row r="145" spans="108:109" ht="13.5" hidden="1" customHeight="1" x14ac:dyDescent="0.2">
      <c r="DD145" s="387"/>
      <c r="DE145" s="387"/>
    </row>
    <row r="146" spans="108:109" ht="13.5" hidden="1" customHeight="1" x14ac:dyDescent="0.2">
      <c r="DD146" s="387"/>
      <c r="DE146" s="387"/>
    </row>
    <row r="147" spans="108:109" ht="13.5" hidden="1" customHeight="1" x14ac:dyDescent="0.2">
      <c r="DD147" s="387"/>
      <c r="DE147" s="387"/>
    </row>
    <row r="148" spans="108:109" ht="13.5" hidden="1" customHeight="1" x14ac:dyDescent="0.2">
      <c r="DD148" s="387"/>
      <c r="DE148" s="387"/>
    </row>
    <row r="149" spans="108:109" ht="13.5" hidden="1" customHeight="1" x14ac:dyDescent="0.2">
      <c r="DD149" s="387"/>
      <c r="DE149" s="387"/>
    </row>
    <row r="150" spans="108:109" ht="13.5" hidden="1" customHeight="1" x14ac:dyDescent="0.2">
      <c r="DD150" s="387"/>
      <c r="DE150" s="387"/>
    </row>
    <row r="151" spans="108:109" ht="13.5" hidden="1" customHeight="1" x14ac:dyDescent="0.2">
      <c r="DD151" s="387"/>
      <c r="DE151" s="387"/>
    </row>
    <row r="152" spans="108:109" ht="13.5" hidden="1" customHeight="1" x14ac:dyDescent="0.2">
      <c r="DD152" s="387"/>
      <c r="DE152" s="387"/>
    </row>
    <row r="153" spans="108:109" ht="13.5" hidden="1" customHeight="1" x14ac:dyDescent="0.2">
      <c r="DD153" s="387"/>
      <c r="DE153" s="387"/>
    </row>
    <row r="154" spans="108:109" ht="13.5" hidden="1" customHeight="1" x14ac:dyDescent="0.2">
      <c r="DD154" s="387"/>
      <c r="DE154" s="387"/>
    </row>
    <row r="155" spans="108:109" ht="13.5" hidden="1" customHeight="1" x14ac:dyDescent="0.2">
      <c r="DD155" s="387"/>
      <c r="DE155" s="387"/>
    </row>
    <row r="156" spans="108:109" ht="13.5" hidden="1" customHeight="1" x14ac:dyDescent="0.2">
      <c r="DD156" s="387"/>
      <c r="DE156" s="387"/>
    </row>
    <row r="157" spans="108:109" ht="13.5" hidden="1" customHeight="1" x14ac:dyDescent="0.2">
      <c r="DD157" s="387"/>
      <c r="DE157" s="387"/>
    </row>
    <row r="158" spans="108:109" ht="13.5" hidden="1" customHeight="1" x14ac:dyDescent="0.2">
      <c r="DD158" s="387"/>
      <c r="DE158" s="387"/>
    </row>
    <row r="159" spans="108:109" ht="13.5" hidden="1" customHeight="1" x14ac:dyDescent="0.2">
      <c r="DD159" s="387"/>
      <c r="DE159" s="387"/>
    </row>
    <row r="160" spans="108:109" ht="13.5" hidden="1" customHeight="1" x14ac:dyDescent="0.2">
      <c r="DD160" s="387"/>
      <c r="DE160" s="387"/>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R97wgk13l7UGQv0/Tgy9u1odUTmYB5hiN5AHev3d0hNzV5SJxkObGURuAGWCuyWqr99a8Dn7f1rCN8YcvlQA/g==" saltValue="0mKfz+Z5oMu+m/iiAmKQg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5F3EB6-5DA7-46CB-AC1E-C948E7FFAEF6}">
  <sheetPr>
    <pageSetUpPr fitToPage="1"/>
  </sheetPr>
  <dimension ref="A1:DR135"/>
  <sheetViews>
    <sheetView showGridLines="0" zoomScale="60" zoomScaleNormal="60" zoomScaleSheetLayoutView="70" workbookViewId="0"/>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510</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0zeERT4c3pIX2mi9rhSdDV3BV6lVmhEgHHL+TMkO4t8Li+0hq0/HEc5+dBRN5FRaMb707YoDI9pCQ+22qqF+Sg==" saltValue="P2C1jTHe9NQj5od0ppTym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059B2D-39A4-4F1A-AB94-C2593288C51F}">
  <sheetPr>
    <pageSetUpPr fitToPage="1"/>
  </sheetPr>
  <dimension ref="A1:DR135"/>
  <sheetViews>
    <sheetView showGridLines="0" zoomScale="60" zoomScaleNormal="60" zoomScaleSheetLayoutView="55" workbookViewId="0"/>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c r="AG59" s="290"/>
      <c r="AH59" s="290"/>
    </row>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510</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D3MvPQZTpLLPgsB/vZ+REwXIMO4bvJE9Hmh+OXOPxXY5435y2rU6VUZN1YROXP22yaYopIwtItXR6F8K0T05yQ==" saltValue="dlSKB8+gTDzWpIi+86t97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49" customWidth="1"/>
    <col min="2" max="8" width="13.33203125" style="149" customWidth="1"/>
    <col min="9" max="16384" width="11.109375" style="149"/>
  </cols>
  <sheetData>
    <row r="1" spans="1:8" x14ac:dyDescent="0.2">
      <c r="A1" s="143"/>
      <c r="B1" s="144"/>
      <c r="C1" s="145"/>
      <c r="D1" s="146"/>
      <c r="E1" s="147"/>
      <c r="F1" s="147"/>
      <c r="G1" s="147"/>
      <c r="H1" s="148"/>
    </row>
    <row r="2" spans="1:8" x14ac:dyDescent="0.2">
      <c r="A2" s="150"/>
      <c r="B2" s="151"/>
      <c r="C2" s="152"/>
      <c r="D2" s="153" t="s">
        <v>51</v>
      </c>
      <c r="E2" s="154"/>
      <c r="F2" s="155" t="s">
        <v>561</v>
      </c>
      <c r="G2" s="156"/>
      <c r="H2" s="157"/>
    </row>
    <row r="3" spans="1:8" x14ac:dyDescent="0.2">
      <c r="A3" s="153" t="s">
        <v>554</v>
      </c>
      <c r="B3" s="158"/>
      <c r="C3" s="159"/>
      <c r="D3" s="160">
        <v>126822</v>
      </c>
      <c r="E3" s="161"/>
      <c r="F3" s="162">
        <v>66255</v>
      </c>
      <c r="G3" s="163"/>
      <c r="H3" s="164"/>
    </row>
    <row r="4" spans="1:8" x14ac:dyDescent="0.2">
      <c r="A4" s="165"/>
      <c r="B4" s="166"/>
      <c r="C4" s="167"/>
      <c r="D4" s="168">
        <v>40300</v>
      </c>
      <c r="E4" s="169"/>
      <c r="F4" s="170">
        <v>31822</v>
      </c>
      <c r="G4" s="171"/>
      <c r="H4" s="172"/>
    </row>
    <row r="5" spans="1:8" x14ac:dyDescent="0.2">
      <c r="A5" s="153" t="s">
        <v>556</v>
      </c>
      <c r="B5" s="158"/>
      <c r="C5" s="159"/>
      <c r="D5" s="160">
        <v>88913</v>
      </c>
      <c r="E5" s="161"/>
      <c r="F5" s="162">
        <v>92247</v>
      </c>
      <c r="G5" s="163"/>
      <c r="H5" s="164"/>
    </row>
    <row r="6" spans="1:8" x14ac:dyDescent="0.2">
      <c r="A6" s="165"/>
      <c r="B6" s="166"/>
      <c r="C6" s="167"/>
      <c r="D6" s="168">
        <v>52225</v>
      </c>
      <c r="E6" s="169"/>
      <c r="F6" s="170">
        <v>37204</v>
      </c>
      <c r="G6" s="171"/>
      <c r="H6" s="172"/>
    </row>
    <row r="7" spans="1:8" x14ac:dyDescent="0.2">
      <c r="A7" s="153" t="s">
        <v>557</v>
      </c>
      <c r="B7" s="158"/>
      <c r="C7" s="159"/>
      <c r="D7" s="160">
        <v>64033</v>
      </c>
      <c r="E7" s="161"/>
      <c r="F7" s="162">
        <v>67319</v>
      </c>
      <c r="G7" s="163"/>
      <c r="H7" s="164"/>
    </row>
    <row r="8" spans="1:8" x14ac:dyDescent="0.2">
      <c r="A8" s="165"/>
      <c r="B8" s="166"/>
      <c r="C8" s="167"/>
      <c r="D8" s="168">
        <v>27868</v>
      </c>
      <c r="E8" s="169"/>
      <c r="F8" s="170">
        <v>38101</v>
      </c>
      <c r="G8" s="171"/>
      <c r="H8" s="172"/>
    </row>
    <row r="9" spans="1:8" x14ac:dyDescent="0.2">
      <c r="A9" s="153" t="s">
        <v>558</v>
      </c>
      <c r="B9" s="158"/>
      <c r="C9" s="159"/>
      <c r="D9" s="160">
        <v>40120</v>
      </c>
      <c r="E9" s="161"/>
      <c r="F9" s="162">
        <v>70615</v>
      </c>
      <c r="G9" s="163"/>
      <c r="H9" s="164"/>
    </row>
    <row r="10" spans="1:8" x14ac:dyDescent="0.2">
      <c r="A10" s="165"/>
      <c r="B10" s="166"/>
      <c r="C10" s="167"/>
      <c r="D10" s="168">
        <v>20319</v>
      </c>
      <c r="E10" s="169"/>
      <c r="F10" s="170">
        <v>37382</v>
      </c>
      <c r="G10" s="171"/>
      <c r="H10" s="172"/>
    </row>
    <row r="11" spans="1:8" x14ac:dyDescent="0.2">
      <c r="A11" s="153" t="s">
        <v>559</v>
      </c>
      <c r="B11" s="158"/>
      <c r="C11" s="159"/>
      <c r="D11" s="160">
        <v>70339</v>
      </c>
      <c r="E11" s="161"/>
      <c r="F11" s="162">
        <v>69185</v>
      </c>
      <c r="G11" s="163"/>
      <c r="H11" s="164"/>
    </row>
    <row r="12" spans="1:8" x14ac:dyDescent="0.2">
      <c r="A12" s="165"/>
      <c r="B12" s="166"/>
      <c r="C12" s="173"/>
      <c r="D12" s="168">
        <v>38529</v>
      </c>
      <c r="E12" s="169"/>
      <c r="F12" s="170">
        <v>38519</v>
      </c>
      <c r="G12" s="171"/>
      <c r="H12" s="172"/>
    </row>
    <row r="13" spans="1:8" x14ac:dyDescent="0.2">
      <c r="A13" s="153"/>
      <c r="B13" s="158"/>
      <c r="C13" s="174"/>
      <c r="D13" s="175">
        <v>78045</v>
      </c>
      <c r="E13" s="176"/>
      <c r="F13" s="177">
        <v>73124</v>
      </c>
      <c r="G13" s="178"/>
      <c r="H13" s="164"/>
    </row>
    <row r="14" spans="1:8" x14ac:dyDescent="0.2">
      <c r="A14" s="165"/>
      <c r="B14" s="166"/>
      <c r="C14" s="167"/>
      <c r="D14" s="168">
        <v>35848</v>
      </c>
      <c r="E14" s="169"/>
      <c r="F14" s="170">
        <v>36606</v>
      </c>
      <c r="G14" s="171"/>
      <c r="H14" s="172"/>
    </row>
    <row r="17" spans="1:11" x14ac:dyDescent="0.2">
      <c r="A17" s="149" t="s">
        <v>52</v>
      </c>
    </row>
    <row r="18" spans="1:11" x14ac:dyDescent="0.2">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2">
      <c r="A19" s="179" t="s">
        <v>53</v>
      </c>
      <c r="B19" s="179">
        <f>ROUND(VALUE(SUBSTITUTE(実質収支比率等に係る経年分析!F$48,"▲","-")),2)</f>
        <v>3.99</v>
      </c>
      <c r="C19" s="179">
        <f>ROUND(VALUE(SUBSTITUTE(実質収支比率等に係る経年分析!G$48,"▲","-")),2)</f>
        <v>5.1100000000000003</v>
      </c>
      <c r="D19" s="179">
        <f>ROUND(VALUE(SUBSTITUTE(実質収支比率等に係る経年分析!H$48,"▲","-")),2)</f>
        <v>6.41</v>
      </c>
      <c r="E19" s="179">
        <f>ROUND(VALUE(SUBSTITUTE(実質収支比率等に係る経年分析!I$48,"▲","-")),2)</f>
        <v>5.18</v>
      </c>
      <c r="F19" s="179">
        <f>ROUND(VALUE(SUBSTITUTE(実質収支比率等に係る経年分析!J$48,"▲","-")),2)</f>
        <v>5.14</v>
      </c>
    </row>
    <row r="20" spans="1:11" x14ac:dyDescent="0.2">
      <c r="A20" s="179" t="s">
        <v>54</v>
      </c>
      <c r="B20" s="179">
        <f>ROUND(VALUE(SUBSTITUTE(実質収支比率等に係る経年分析!F$47,"▲","-")),2)</f>
        <v>18.53</v>
      </c>
      <c r="C20" s="179">
        <f>ROUND(VALUE(SUBSTITUTE(実質収支比率等に係る経年分析!G$47,"▲","-")),2)</f>
        <v>14.54</v>
      </c>
      <c r="D20" s="179">
        <f>ROUND(VALUE(SUBSTITUTE(実質収支比率等に係る経年分析!H$47,"▲","-")),2)</f>
        <v>14.81</v>
      </c>
      <c r="E20" s="179">
        <f>ROUND(VALUE(SUBSTITUTE(実質収支比率等に係る経年分析!I$47,"▲","-")),2)</f>
        <v>15.14</v>
      </c>
      <c r="F20" s="179">
        <f>ROUND(VALUE(SUBSTITUTE(実質収支比率等に係る経年分析!J$47,"▲","-")),2)</f>
        <v>15.18</v>
      </c>
    </row>
    <row r="21" spans="1:11" x14ac:dyDescent="0.2">
      <c r="A21" s="179" t="s">
        <v>55</v>
      </c>
      <c r="B21" s="179">
        <f>IF(ISNUMBER(VALUE(SUBSTITUTE(実質収支比率等に係る経年分析!F$49,"▲","-"))),ROUND(VALUE(SUBSTITUTE(実質収支比率等に係る経年分析!F$49,"▲","-")),2),NA())</f>
        <v>4.26</v>
      </c>
      <c r="C21" s="179">
        <f>IF(ISNUMBER(VALUE(SUBSTITUTE(実質収支比率等に係る経年分析!G$49,"▲","-"))),ROUND(VALUE(SUBSTITUTE(実質収支比率等に係る経年分析!G$49,"▲","-")),2),NA())</f>
        <v>-2.69</v>
      </c>
      <c r="D21" s="179">
        <f>IF(ISNUMBER(VALUE(SUBSTITUTE(実質収支比率等に係る経年分析!H$49,"▲","-"))),ROUND(VALUE(SUBSTITUTE(実質収支比率等に係る経年分析!H$49,"▲","-")),2),NA())</f>
        <v>1.21</v>
      </c>
      <c r="E21" s="179">
        <f>IF(ISNUMBER(VALUE(SUBSTITUTE(実質収支比率等に係る経年分析!I$49,"▲","-"))),ROUND(VALUE(SUBSTITUTE(実質収支比率等に係る経年分析!I$49,"▲","-")),2),NA())</f>
        <v>-1.38</v>
      </c>
      <c r="F21" s="179">
        <f>IF(ISNUMBER(VALUE(SUBSTITUTE(実質収支比率等に係る経年分析!J$49,"▲","-"))),ROUND(VALUE(SUBSTITUTE(実質収支比率等に係る経年分析!J$49,"▲","-")),2),NA())</f>
        <v>-0.05</v>
      </c>
    </row>
    <row r="24" spans="1:11" x14ac:dyDescent="0.2">
      <c r="A24" s="149" t="s">
        <v>56</v>
      </c>
    </row>
    <row r="25" spans="1:11" x14ac:dyDescent="0.2">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2">
      <c r="A26" s="180"/>
      <c r="B26" s="180" t="s">
        <v>57</v>
      </c>
      <c r="C26" s="180" t="s">
        <v>58</v>
      </c>
      <c r="D26" s="180" t="s">
        <v>57</v>
      </c>
      <c r="E26" s="180" t="s">
        <v>58</v>
      </c>
      <c r="F26" s="180" t="s">
        <v>57</v>
      </c>
      <c r="G26" s="180" t="s">
        <v>58</v>
      </c>
      <c r="H26" s="180" t="s">
        <v>57</v>
      </c>
      <c r="I26" s="180" t="s">
        <v>58</v>
      </c>
      <c r="J26" s="180" t="s">
        <v>57</v>
      </c>
      <c r="K26" s="180" t="s">
        <v>58</v>
      </c>
    </row>
    <row r="27" spans="1:11" x14ac:dyDescent="0.2">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0.06</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0.05</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0.05</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0.1</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0.04</v>
      </c>
    </row>
    <row r="28" spans="1:11" x14ac:dyDescent="0.2">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2">
      <c r="A29" s="180" t="str">
        <f>IF(連結実質赤字比率に係る赤字・黒字の構成分析!C$41="",NA(),連結実質赤字比率に係る赤字・黒字の構成分析!C$41)</f>
        <v>介護保険特別会計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0.36</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0.32</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0.37</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0.52</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0.23</v>
      </c>
    </row>
    <row r="30" spans="1:11" x14ac:dyDescent="0.2">
      <c r="A30" s="180" t="str">
        <f>IF(連結実質赤字比率に係る赤字・黒字の構成分析!C$40="",NA(),連結実質赤字比率に係る赤字・黒字の構成分析!C$40)</f>
        <v>分譲宅地造成事業特別会計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0.63</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0.63</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0.64</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0.65</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0.65</v>
      </c>
    </row>
    <row r="31" spans="1:11" x14ac:dyDescent="0.2">
      <c r="A31" s="180" t="str">
        <f>IF(連結実質赤字比率に係る赤字・黒字の構成分析!C$39="",NA(),連結実質赤字比率に係る赤字・黒字の構成分析!C$39)</f>
        <v>国民健康保険事業特別会計（事業勘定）</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0.26</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0.15</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0.21</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0.98</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1.04</v>
      </c>
    </row>
    <row r="32" spans="1:11" x14ac:dyDescent="0.2">
      <c r="A32" s="180" t="str">
        <f>IF(連結実質赤字比率に係る赤字・黒字の構成分析!C$38="",NA(),連結実質赤字比率に係る赤字・黒字の構成分析!C$38)</f>
        <v>一般会計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6.27</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7.41</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8.56</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7.34</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7.23</v>
      </c>
    </row>
    <row r="33" spans="1:16" x14ac:dyDescent="0.2">
      <c r="A33" s="180" t="str">
        <f>IF(連結実質赤字比率に係る赤字・黒字の構成分析!C$37="",NA(),連結実質赤字比率に係る赤字・黒字の構成分析!C$37)</f>
        <v>水道事業会計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7.15</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8.27</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9.91</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10.52</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11.82</v>
      </c>
    </row>
    <row r="34" spans="1:16" x14ac:dyDescent="0.2">
      <c r="A34" s="180" t="str">
        <f>IF(連結実質赤字比率に係る赤字・黒字の構成分析!C$36="",NA(),連結実質赤字比率に係る赤字・黒字の構成分析!C$36)</f>
        <v>木材加工事業特別会計</v>
      </c>
      <c r="B34" s="180">
        <f>IF(ROUND(VALUE(SUBSTITUTE(連結実質赤字比率に係る赤字・黒字の構成分析!F$36,"▲", "-")), 2) &lt; 0, ABS(ROUND(VALUE(SUBSTITUTE(連結実質赤字比率に係る赤字・黒字の構成分析!F$36,"▲", "-")), 2)), NA())</f>
        <v>0.19</v>
      </c>
      <c r="C34" s="180" t="e">
        <f>IF(ROUND(VALUE(SUBSTITUTE(連結実質赤字比率に係る赤字・黒字の構成分析!F$36,"▲", "-")), 2) &gt;= 0, ABS(ROUND(VALUE(SUBSTITUTE(連結実質赤字比率に係る赤字・黒字の構成分析!F$36,"▲", "-")), 2)), NA())</f>
        <v>#N/A</v>
      </c>
      <c r="D34" s="180">
        <f>IF(ROUND(VALUE(SUBSTITUTE(連結実質赤字比率に係る赤字・黒字の構成分析!G$36,"▲", "-")), 2) &lt; 0, ABS(ROUND(VALUE(SUBSTITUTE(連結実質赤字比率に係る赤字・黒字の構成分析!G$36,"▲", "-")), 2)), NA())</f>
        <v>0.22</v>
      </c>
      <c r="E34" s="180" t="e">
        <f>IF(ROUND(VALUE(SUBSTITUTE(連結実質赤字比率に係る赤字・黒字の構成分析!G$36,"▲", "-")), 2) &gt;= 0, ABS(ROUND(VALUE(SUBSTITUTE(連結実質赤字比率に係る赤字・黒字の構成分析!G$36,"▲", "-")), 2)), NA())</f>
        <v>#N/A</v>
      </c>
      <c r="F34" s="180">
        <f>IF(ROUND(VALUE(SUBSTITUTE(連結実質赤字比率に係る赤字・黒字の構成分析!H$36,"▲", "-")), 2) &lt; 0, ABS(ROUND(VALUE(SUBSTITUTE(連結実質赤字比率に係る赤字・黒字の構成分析!H$36,"▲", "-")), 2)), NA())</f>
        <v>0.08</v>
      </c>
      <c r="G34" s="180" t="e">
        <f>IF(ROUND(VALUE(SUBSTITUTE(連結実質赤字比率に係る赤字・黒字の構成分析!H$36,"▲", "-")), 2) &gt;= 0, ABS(ROUND(VALUE(SUBSTITUTE(連結実質赤字比率に係る赤字・黒字の構成分析!H$36,"▲", "-")), 2)), NA())</f>
        <v>#N/A</v>
      </c>
      <c r="H34" s="180">
        <f>IF(ROUND(VALUE(SUBSTITUTE(連結実質赤字比率に係る赤字・黒字の構成分析!I$36,"▲", "-")), 2) &lt; 0, ABS(ROUND(VALUE(SUBSTITUTE(連結実質赤字比率に係る赤字・黒字の構成分析!I$36,"▲", "-")), 2)), NA())</f>
        <v>0.09</v>
      </c>
      <c r="I34" s="180" t="e">
        <f>IF(ROUND(VALUE(SUBSTITUTE(連結実質赤字比率に係る赤字・黒字の構成分析!I$36,"▲", "-")), 2) &gt;= 0, ABS(ROUND(VALUE(SUBSTITUTE(連結実質赤字比率に係る赤字・黒字の構成分析!I$36,"▲", "-")), 2)), NA())</f>
        <v>#N/A</v>
      </c>
      <c r="J34" s="180">
        <f>IF(ROUND(VALUE(SUBSTITUTE(連結実質赤字比率に係る赤字・黒字の構成分析!J$36,"▲", "-")), 2) &lt; 0, ABS(ROUND(VALUE(SUBSTITUTE(連結実質赤字比率に係る赤字・黒字の構成分析!J$36,"▲", "-")), 2)), NA())</f>
        <v>0.02</v>
      </c>
      <c r="K34" s="180" t="e">
        <f>IF(ROUND(VALUE(SUBSTITUTE(連結実質赤字比率に係る赤字・黒字の構成分析!J$36,"▲", "-")), 2) &gt;= 0, ABS(ROUND(VALUE(SUBSTITUTE(連結実質赤字比率に係る赤字・黒字の構成分析!J$36,"▲", "-")), 2)), NA())</f>
        <v>#N/A</v>
      </c>
    </row>
    <row r="35" spans="1:16" x14ac:dyDescent="0.2">
      <c r="A35" s="180" t="str">
        <f>IF(連結実質赤字比率に係る赤字・黒字の構成分析!C$35="",NA(),連結実質赤字比率に係る赤字・黒字の構成分析!C$35)</f>
        <v>駐車場事業特別会計</v>
      </c>
      <c r="B35" s="180">
        <f>IF(ROUND(VALUE(SUBSTITUTE(連結実質赤字比率に係る赤字・黒字の構成分析!F$35,"▲", "-")), 2) &lt; 0, ABS(ROUND(VALUE(SUBSTITUTE(連結実質赤字比率に係る赤字・黒字の構成分析!F$35,"▲", "-")), 2)), NA())</f>
        <v>1.53</v>
      </c>
      <c r="C35" s="180" t="e">
        <f>IF(ROUND(VALUE(SUBSTITUTE(連結実質赤字比率に係る赤字・黒字の構成分析!F$35,"▲", "-")), 2) &gt;= 0, ABS(ROUND(VALUE(SUBSTITUTE(連結実質赤字比率に係る赤字・黒字の構成分析!F$35,"▲", "-")), 2)), NA())</f>
        <v>#N/A</v>
      </c>
      <c r="D35" s="180">
        <f>IF(ROUND(VALUE(SUBSTITUTE(連結実質赤字比率に係る赤字・黒字の構成分析!G$35,"▲", "-")), 2) &lt; 0, ABS(ROUND(VALUE(SUBSTITUTE(連結実質赤字比率に係る赤字・黒字の構成分析!G$35,"▲", "-")), 2)), NA())</f>
        <v>1.47</v>
      </c>
      <c r="E35" s="180" t="e">
        <f>IF(ROUND(VALUE(SUBSTITUTE(連結実質赤字比率に係る赤字・黒字の構成分析!G$35,"▲", "-")), 2) &gt;= 0, ABS(ROUND(VALUE(SUBSTITUTE(連結実質赤字比率に係る赤字・黒字の構成分析!G$35,"▲", "-")), 2)), NA())</f>
        <v>#N/A</v>
      </c>
      <c r="F35" s="180">
        <f>IF(ROUND(VALUE(SUBSTITUTE(連結実質赤字比率に係る赤字・黒字の構成分析!H$35,"▲", "-")), 2) &lt; 0, ABS(ROUND(VALUE(SUBSTITUTE(連結実質赤字比率に係る赤字・黒字の構成分析!H$35,"▲", "-")), 2)), NA())</f>
        <v>1.43</v>
      </c>
      <c r="G35" s="180" t="e">
        <f>IF(ROUND(VALUE(SUBSTITUTE(連結実質赤字比率に係る赤字・黒字の構成分析!H$35,"▲", "-")), 2) &gt;= 0, ABS(ROUND(VALUE(SUBSTITUTE(連結実質赤字比率に係る赤字・黒字の構成分析!H$35,"▲", "-")), 2)), NA())</f>
        <v>#N/A</v>
      </c>
      <c r="H35" s="180">
        <f>IF(ROUND(VALUE(SUBSTITUTE(連結実質赤字比率に係る赤字・黒字の構成分析!I$35,"▲", "-")), 2) &lt; 0, ABS(ROUND(VALUE(SUBSTITUTE(連結実質赤字比率に係る赤字・黒字の構成分析!I$35,"▲", "-")), 2)), NA())</f>
        <v>1.4</v>
      </c>
      <c r="I35" s="180" t="e">
        <f>IF(ROUND(VALUE(SUBSTITUTE(連結実質赤字比率に係る赤字・黒字の構成分析!I$35,"▲", "-")), 2) &gt;= 0, ABS(ROUND(VALUE(SUBSTITUTE(連結実質赤字比率に係る赤字・黒字の構成分析!I$35,"▲", "-")), 2)), NA())</f>
        <v>#N/A</v>
      </c>
      <c r="J35" s="180">
        <f>IF(ROUND(VALUE(SUBSTITUTE(連結実質赤字比率に係る赤字・黒字の構成分析!J$35,"▲", "-")), 2) &lt; 0, ABS(ROUND(VALUE(SUBSTITUTE(連結実質赤字比率に係る赤字・黒字の構成分析!J$35,"▲", "-")), 2)), NA())</f>
        <v>1.34</v>
      </c>
      <c r="K35" s="180" t="e">
        <f>IF(ROUND(VALUE(SUBSTITUTE(連結実質赤字比率に係る赤字・黒字の構成分析!J$35,"▲", "-")), 2) &gt;= 0, ABS(ROUND(VALUE(SUBSTITUTE(連結実質赤字比率に係る赤字・黒字の構成分析!J$35,"▲", "-")), 2)), NA())</f>
        <v>#N/A</v>
      </c>
    </row>
    <row r="36" spans="1:16" x14ac:dyDescent="0.2">
      <c r="A36" s="180" t="str">
        <f>IF(連結実質赤字比率に係る赤字・黒字の構成分析!C$34="",NA(),連結実質赤字比率に係る赤字・黒字の構成分析!C$34)</f>
        <v>同和対策住宅資金等貸付事業特別会計</v>
      </c>
      <c r="B36" s="180">
        <f>IF(ROUND(VALUE(SUBSTITUTE(連結実質赤字比率に係る赤字・黒字の構成分析!F$34,"▲", "-")), 2) &lt; 0, ABS(ROUND(VALUE(SUBSTITUTE(連結実質赤字比率に係る赤字・黒字の構成分析!F$34,"▲", "-")), 2)), NA())</f>
        <v>2.11</v>
      </c>
      <c r="C36" s="180" t="e">
        <f>IF(ROUND(VALUE(SUBSTITUTE(連結実質赤字比率に係る赤字・黒字の構成分析!F$34,"▲", "-")), 2) &gt;= 0, ABS(ROUND(VALUE(SUBSTITUTE(連結実質赤字比率に係る赤字・黒字の構成分析!F$34,"▲", "-")), 2)), NA())</f>
        <v>#N/A</v>
      </c>
      <c r="D36" s="180">
        <f>IF(ROUND(VALUE(SUBSTITUTE(連結実質赤字比率に係る赤字・黒字の構成分析!G$34,"▲", "-")), 2) &lt; 0, ABS(ROUND(VALUE(SUBSTITUTE(連結実質赤字比率に係る赤字・黒字の構成分析!G$34,"▲", "-")), 2)), NA())</f>
        <v>2.0699999999999998</v>
      </c>
      <c r="E36" s="180" t="e">
        <f>IF(ROUND(VALUE(SUBSTITUTE(連結実質赤字比率に係る赤字・黒字の構成分析!G$34,"▲", "-")), 2) &gt;= 0, ABS(ROUND(VALUE(SUBSTITUTE(連結実質赤字比率に係る赤字・黒字の構成分析!G$34,"▲", "-")), 2)), NA())</f>
        <v>#N/A</v>
      </c>
      <c r="F36" s="180">
        <f>IF(ROUND(VALUE(SUBSTITUTE(連結実質赤字比率に係る赤字・黒字の構成分析!H$34,"▲", "-")), 2) &lt; 0, ABS(ROUND(VALUE(SUBSTITUTE(連結実質赤字比率に係る赤字・黒字の構成分析!H$34,"▲", "-")), 2)), NA())</f>
        <v>2.0699999999999998</v>
      </c>
      <c r="G36" s="180" t="e">
        <f>IF(ROUND(VALUE(SUBSTITUTE(連結実質赤字比率に係る赤字・黒字の構成分析!H$34,"▲", "-")), 2) &gt;= 0, ABS(ROUND(VALUE(SUBSTITUTE(連結実質赤字比率に係る赤字・黒字の構成分析!H$34,"▲", "-")), 2)), NA())</f>
        <v>#N/A</v>
      </c>
      <c r="H36" s="180">
        <f>IF(ROUND(VALUE(SUBSTITUTE(連結実質赤字比率に係る赤字・黒字の構成分析!I$34,"▲", "-")), 2) &lt; 0, ABS(ROUND(VALUE(SUBSTITUTE(連結実質赤字比率に係る赤字・黒字の構成分析!I$34,"▲", "-")), 2)), NA())</f>
        <v>2.0699999999999998</v>
      </c>
      <c r="I36" s="180" t="e">
        <f>IF(ROUND(VALUE(SUBSTITUTE(連結実質赤字比率に係る赤字・黒字の構成分析!I$34,"▲", "-")), 2) &gt;= 0, ABS(ROUND(VALUE(SUBSTITUTE(連結実質赤字比率に係る赤字・黒字の構成分析!I$34,"▲", "-")), 2)), NA())</f>
        <v>#N/A</v>
      </c>
      <c r="J36" s="180">
        <f>IF(ROUND(VALUE(SUBSTITUTE(連結実質赤字比率に係る赤字・黒字の構成分析!J$34,"▲", "-")), 2) &lt; 0, ABS(ROUND(VALUE(SUBSTITUTE(連結実質赤字比率に係る赤字・黒字の構成分析!J$34,"▲", "-")), 2)), NA())</f>
        <v>2.0699999999999998</v>
      </c>
      <c r="K36" s="180" t="e">
        <f>IF(ROUND(VALUE(SUBSTITUTE(連結実質赤字比率に係る赤字・黒字の構成分析!J$34,"▲", "-")), 2) &gt;= 0, ABS(ROUND(VALUE(SUBSTITUTE(連結実質赤字比率に係る赤字・黒字の構成分析!J$34,"▲", "-")), 2)), NA())</f>
        <v>#N/A</v>
      </c>
    </row>
    <row r="39" spans="1:16" x14ac:dyDescent="0.2">
      <c r="A39" s="149" t="s">
        <v>59</v>
      </c>
    </row>
    <row r="40" spans="1:16" x14ac:dyDescent="0.2">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2">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2">
      <c r="A42" s="181" t="s">
        <v>62</v>
      </c>
      <c r="B42" s="181"/>
      <c r="C42" s="181"/>
      <c r="D42" s="181">
        <f>'実質公債費比率（分子）の構造'!K$52</f>
        <v>4803</v>
      </c>
      <c r="E42" s="181"/>
      <c r="F42" s="181"/>
      <c r="G42" s="181">
        <f>'実質公債費比率（分子）の構造'!L$52</f>
        <v>4890</v>
      </c>
      <c r="H42" s="181"/>
      <c r="I42" s="181"/>
      <c r="J42" s="181">
        <f>'実質公債費比率（分子）の構造'!M$52</f>
        <v>4864</v>
      </c>
      <c r="K42" s="181"/>
      <c r="L42" s="181"/>
      <c r="M42" s="181">
        <f>'実質公債費比率（分子）の構造'!N$52</f>
        <v>4819</v>
      </c>
      <c r="N42" s="181"/>
      <c r="O42" s="181"/>
      <c r="P42" s="181">
        <f>'実質公債費比率（分子）の構造'!O$52</f>
        <v>4908</v>
      </c>
    </row>
    <row r="43" spans="1:16" x14ac:dyDescent="0.2">
      <c r="A43" s="181" t="s">
        <v>63</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2">
      <c r="A44" s="181" t="s">
        <v>64</v>
      </c>
      <c r="B44" s="181">
        <f>'実質公債費比率（分子）の構造'!K$50</f>
        <v>16</v>
      </c>
      <c r="C44" s="181"/>
      <c r="D44" s="181"/>
      <c r="E44" s="181">
        <f>'実質公債費比率（分子）の構造'!L$50</f>
        <v>8</v>
      </c>
      <c r="F44" s="181"/>
      <c r="G44" s="181"/>
      <c r="H44" s="181">
        <f>'実質公債費比率（分子）の構造'!M$50</f>
        <v>8</v>
      </c>
      <c r="I44" s="181"/>
      <c r="J44" s="181"/>
      <c r="K44" s="181">
        <f>'実質公債費比率（分子）の構造'!N$50</f>
        <v>8</v>
      </c>
      <c r="L44" s="181"/>
      <c r="M44" s="181"/>
      <c r="N44" s="181">
        <f>'実質公債費比率（分子）の構造'!O$50</f>
        <v>8</v>
      </c>
      <c r="O44" s="181"/>
      <c r="P44" s="181"/>
    </row>
    <row r="45" spans="1:16" x14ac:dyDescent="0.2">
      <c r="A45" s="181" t="s">
        <v>65</v>
      </c>
      <c r="B45" s="181">
        <f>'実質公債費比率（分子）の構造'!K$49</f>
        <v>303</v>
      </c>
      <c r="C45" s="181"/>
      <c r="D45" s="181"/>
      <c r="E45" s="181">
        <f>'実質公債費比率（分子）の構造'!L$49</f>
        <v>292</v>
      </c>
      <c r="F45" s="181"/>
      <c r="G45" s="181"/>
      <c r="H45" s="181">
        <f>'実質公債費比率（分子）の構造'!M$49</f>
        <v>322</v>
      </c>
      <c r="I45" s="181"/>
      <c r="J45" s="181"/>
      <c r="K45" s="181">
        <f>'実質公債費比率（分子）の構造'!N$49</f>
        <v>354</v>
      </c>
      <c r="L45" s="181"/>
      <c r="M45" s="181"/>
      <c r="N45" s="181">
        <f>'実質公債費比率（分子）の構造'!O$49</f>
        <v>388</v>
      </c>
      <c r="O45" s="181"/>
      <c r="P45" s="181"/>
    </row>
    <row r="46" spans="1:16" x14ac:dyDescent="0.2">
      <c r="A46" s="181" t="s">
        <v>66</v>
      </c>
      <c r="B46" s="181">
        <f>'実質公債費比率（分子）の構造'!K$48</f>
        <v>573</v>
      </c>
      <c r="C46" s="181"/>
      <c r="D46" s="181"/>
      <c r="E46" s="181">
        <f>'実質公債費比率（分子）の構造'!L$48</f>
        <v>567</v>
      </c>
      <c r="F46" s="181"/>
      <c r="G46" s="181"/>
      <c r="H46" s="181">
        <f>'実質公債費比率（分子）の構造'!M$48</f>
        <v>535</v>
      </c>
      <c r="I46" s="181"/>
      <c r="J46" s="181"/>
      <c r="K46" s="181">
        <f>'実質公債費比率（分子）の構造'!N$48</f>
        <v>538</v>
      </c>
      <c r="L46" s="181"/>
      <c r="M46" s="181"/>
      <c r="N46" s="181">
        <f>'実質公債費比率（分子）の構造'!O$48</f>
        <v>456</v>
      </c>
      <c r="O46" s="181"/>
      <c r="P46" s="181"/>
    </row>
    <row r="47" spans="1:16" x14ac:dyDescent="0.2">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2">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2">
      <c r="A49" s="181" t="s">
        <v>69</v>
      </c>
      <c r="B49" s="181">
        <f>'実質公債費比率（分子）の構造'!K$45</f>
        <v>5726</v>
      </c>
      <c r="C49" s="181"/>
      <c r="D49" s="181"/>
      <c r="E49" s="181">
        <f>'実質公債費比率（分子）の構造'!L$45</f>
        <v>5576</v>
      </c>
      <c r="F49" s="181"/>
      <c r="G49" s="181"/>
      <c r="H49" s="181">
        <f>'実質公債費比率（分子）の構造'!M$45</f>
        <v>5522</v>
      </c>
      <c r="I49" s="181"/>
      <c r="J49" s="181"/>
      <c r="K49" s="181">
        <f>'実質公債費比率（分子）の構造'!N$45</f>
        <v>5495</v>
      </c>
      <c r="L49" s="181"/>
      <c r="M49" s="181"/>
      <c r="N49" s="181">
        <f>'実質公債費比率（分子）の構造'!O$45</f>
        <v>5668</v>
      </c>
      <c r="O49" s="181"/>
      <c r="P49" s="181"/>
    </row>
    <row r="50" spans="1:16" x14ac:dyDescent="0.2">
      <c r="A50" s="181" t="s">
        <v>70</v>
      </c>
      <c r="B50" s="181" t="e">
        <f>NA()</f>
        <v>#N/A</v>
      </c>
      <c r="C50" s="181">
        <f>IF(ISNUMBER('実質公債費比率（分子）の構造'!K$53),'実質公債費比率（分子）の構造'!K$53,NA())</f>
        <v>1815</v>
      </c>
      <c r="D50" s="181" t="e">
        <f>NA()</f>
        <v>#N/A</v>
      </c>
      <c r="E50" s="181" t="e">
        <f>NA()</f>
        <v>#N/A</v>
      </c>
      <c r="F50" s="181">
        <f>IF(ISNUMBER('実質公債費比率（分子）の構造'!L$53),'実質公債費比率（分子）の構造'!L$53,NA())</f>
        <v>1553</v>
      </c>
      <c r="G50" s="181" t="e">
        <f>NA()</f>
        <v>#N/A</v>
      </c>
      <c r="H50" s="181" t="e">
        <f>NA()</f>
        <v>#N/A</v>
      </c>
      <c r="I50" s="181">
        <f>IF(ISNUMBER('実質公債費比率（分子）の構造'!M$53),'実質公債費比率（分子）の構造'!M$53,NA())</f>
        <v>1523</v>
      </c>
      <c r="J50" s="181" t="e">
        <f>NA()</f>
        <v>#N/A</v>
      </c>
      <c r="K50" s="181" t="e">
        <f>NA()</f>
        <v>#N/A</v>
      </c>
      <c r="L50" s="181">
        <f>IF(ISNUMBER('実質公債費比率（分子）の構造'!N$53),'実質公債費比率（分子）の構造'!N$53,NA())</f>
        <v>1576</v>
      </c>
      <c r="M50" s="181" t="e">
        <f>NA()</f>
        <v>#N/A</v>
      </c>
      <c r="N50" s="181" t="e">
        <f>NA()</f>
        <v>#N/A</v>
      </c>
      <c r="O50" s="181">
        <f>IF(ISNUMBER('実質公債費比率（分子）の構造'!O$53),'実質公債費比率（分子）の構造'!O$53,NA())</f>
        <v>1612</v>
      </c>
      <c r="P50" s="181" t="e">
        <f>NA()</f>
        <v>#N/A</v>
      </c>
    </row>
    <row r="53" spans="1:16" x14ac:dyDescent="0.2">
      <c r="A53" s="149" t="s">
        <v>71</v>
      </c>
    </row>
    <row r="54" spans="1:16" x14ac:dyDescent="0.2">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2">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2">
      <c r="A56" s="180" t="s">
        <v>42</v>
      </c>
      <c r="B56" s="180"/>
      <c r="C56" s="180"/>
      <c r="D56" s="180">
        <f>'将来負担比率（分子）の構造'!I$52</f>
        <v>43113</v>
      </c>
      <c r="E56" s="180"/>
      <c r="F56" s="180"/>
      <c r="G56" s="180">
        <f>'将来負担比率（分子）の構造'!J$52</f>
        <v>43647</v>
      </c>
      <c r="H56" s="180"/>
      <c r="I56" s="180"/>
      <c r="J56" s="180">
        <f>'将来負担比率（分子）の構造'!K$52</f>
        <v>43133</v>
      </c>
      <c r="K56" s="180"/>
      <c r="L56" s="180"/>
      <c r="M56" s="180">
        <f>'将来負担比率（分子）の構造'!L$52</f>
        <v>41838</v>
      </c>
      <c r="N56" s="180"/>
      <c r="O56" s="180"/>
      <c r="P56" s="180">
        <f>'将来負担比率（分子）の構造'!M$52</f>
        <v>41154</v>
      </c>
    </row>
    <row r="57" spans="1:16" x14ac:dyDescent="0.2">
      <c r="A57" s="180" t="s">
        <v>41</v>
      </c>
      <c r="B57" s="180"/>
      <c r="C57" s="180"/>
      <c r="D57" s="180">
        <f>'将来負担比率（分子）の構造'!I$51</f>
        <v>1732</v>
      </c>
      <c r="E57" s="180"/>
      <c r="F57" s="180"/>
      <c r="G57" s="180">
        <f>'将来負担比率（分子）の構造'!J$51</f>
        <v>1795</v>
      </c>
      <c r="H57" s="180"/>
      <c r="I57" s="180"/>
      <c r="J57" s="180">
        <f>'将来負担比率（分子）の構造'!K$51</f>
        <v>1724</v>
      </c>
      <c r="K57" s="180"/>
      <c r="L57" s="180"/>
      <c r="M57" s="180">
        <f>'将来負担比率（分子）の構造'!L$51</f>
        <v>1586</v>
      </c>
      <c r="N57" s="180"/>
      <c r="O57" s="180"/>
      <c r="P57" s="180">
        <f>'将来負担比率（分子）の構造'!M$51</f>
        <v>2801</v>
      </c>
    </row>
    <row r="58" spans="1:16" x14ac:dyDescent="0.2">
      <c r="A58" s="180" t="s">
        <v>40</v>
      </c>
      <c r="B58" s="180"/>
      <c r="C58" s="180"/>
      <c r="D58" s="180">
        <f>'将来負担比率（分子）の構造'!I$50</f>
        <v>18696</v>
      </c>
      <c r="E58" s="180"/>
      <c r="F58" s="180"/>
      <c r="G58" s="180">
        <f>'将来負担比率（分子）の構造'!J$50</f>
        <v>19234</v>
      </c>
      <c r="H58" s="180"/>
      <c r="I58" s="180"/>
      <c r="J58" s="180">
        <f>'将来負担比率（分子）の構造'!K$50</f>
        <v>20197</v>
      </c>
      <c r="K58" s="180"/>
      <c r="L58" s="180"/>
      <c r="M58" s="180">
        <f>'将来負担比率（分子）の構造'!L$50</f>
        <v>20929</v>
      </c>
      <c r="N58" s="180"/>
      <c r="O58" s="180"/>
      <c r="P58" s="180">
        <f>'将来負担比率（分子）の構造'!M$50</f>
        <v>20915</v>
      </c>
    </row>
    <row r="59" spans="1:16" x14ac:dyDescent="0.2">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2">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2">
      <c r="A61" s="180" t="s">
        <v>35</v>
      </c>
      <c r="B61" s="180">
        <f>'将来負担比率（分子）の構造'!I$46</f>
        <v>229</v>
      </c>
      <c r="C61" s="180"/>
      <c r="D61" s="180"/>
      <c r="E61" s="180">
        <f>'将来負担比率（分子）の構造'!J$46</f>
        <v>235</v>
      </c>
      <c r="F61" s="180"/>
      <c r="G61" s="180"/>
      <c r="H61" s="180">
        <f>'将来負担比率（分子）の構造'!K$46</f>
        <v>245</v>
      </c>
      <c r="I61" s="180"/>
      <c r="J61" s="180"/>
      <c r="K61" s="180">
        <f>'将来負担比率（分子）の構造'!L$46</f>
        <v>520</v>
      </c>
      <c r="L61" s="180"/>
      <c r="M61" s="180"/>
      <c r="N61" s="180">
        <f>'将来負担比率（分子）の構造'!M$46</f>
        <v>473</v>
      </c>
      <c r="O61" s="180"/>
      <c r="P61" s="180"/>
    </row>
    <row r="62" spans="1:16" x14ac:dyDescent="0.2">
      <c r="A62" s="180" t="s">
        <v>34</v>
      </c>
      <c r="B62" s="180">
        <f>'将来負担比率（分子）の構造'!I$45</f>
        <v>7411</v>
      </c>
      <c r="C62" s="180"/>
      <c r="D62" s="180"/>
      <c r="E62" s="180">
        <f>'将来負担比率（分子）の構造'!J$45</f>
        <v>6743</v>
      </c>
      <c r="F62" s="180"/>
      <c r="G62" s="180"/>
      <c r="H62" s="180">
        <f>'将来負担比率（分子）の構造'!K$45</f>
        <v>6622</v>
      </c>
      <c r="I62" s="180"/>
      <c r="J62" s="180"/>
      <c r="K62" s="180">
        <f>'将来負担比率（分子）の構造'!L$45</f>
        <v>6512</v>
      </c>
      <c r="L62" s="180"/>
      <c r="M62" s="180"/>
      <c r="N62" s="180">
        <f>'将来負担比率（分子）の構造'!M$45</f>
        <v>6079</v>
      </c>
      <c r="O62" s="180"/>
      <c r="P62" s="180"/>
    </row>
    <row r="63" spans="1:16" x14ac:dyDescent="0.2">
      <c r="A63" s="180" t="s">
        <v>33</v>
      </c>
      <c r="B63" s="180">
        <f>'将来負担比率（分子）の構造'!I$44</f>
        <v>3338</v>
      </c>
      <c r="C63" s="180"/>
      <c r="D63" s="180"/>
      <c r="E63" s="180">
        <f>'将来負担比率（分子）の構造'!J$44</f>
        <v>3179</v>
      </c>
      <c r="F63" s="180"/>
      <c r="G63" s="180"/>
      <c r="H63" s="180">
        <f>'将来負担比率（分子）の構造'!K$44</f>
        <v>2727</v>
      </c>
      <c r="I63" s="180"/>
      <c r="J63" s="180"/>
      <c r="K63" s="180">
        <f>'将来負担比率（分子）の構造'!L$44</f>
        <v>2905</v>
      </c>
      <c r="L63" s="180"/>
      <c r="M63" s="180"/>
      <c r="N63" s="180">
        <f>'将来負担比率（分子）の構造'!M$44</f>
        <v>2809</v>
      </c>
      <c r="O63" s="180"/>
      <c r="P63" s="180"/>
    </row>
    <row r="64" spans="1:16" x14ac:dyDescent="0.2">
      <c r="A64" s="180" t="s">
        <v>32</v>
      </c>
      <c r="B64" s="180">
        <f>'将来負担比率（分子）の構造'!I$43</f>
        <v>5697</v>
      </c>
      <c r="C64" s="180"/>
      <c r="D64" s="180"/>
      <c r="E64" s="180">
        <f>'将来負担比率（分子）の構造'!J$43</f>
        <v>5727</v>
      </c>
      <c r="F64" s="180"/>
      <c r="G64" s="180"/>
      <c r="H64" s="180">
        <f>'将来負担比率（分子）の構造'!K$43</f>
        <v>5645</v>
      </c>
      <c r="I64" s="180"/>
      <c r="J64" s="180"/>
      <c r="K64" s="180">
        <f>'将来負担比率（分子）の構造'!L$43</f>
        <v>5769</v>
      </c>
      <c r="L64" s="180"/>
      <c r="M64" s="180"/>
      <c r="N64" s="180">
        <f>'将来負担比率（分子）の構造'!M$43</f>
        <v>4774</v>
      </c>
      <c r="O64" s="180"/>
      <c r="P64" s="180"/>
    </row>
    <row r="65" spans="1:16" x14ac:dyDescent="0.2">
      <c r="A65" s="180" t="s">
        <v>31</v>
      </c>
      <c r="B65" s="180" t="str">
        <f>'将来負担比率（分子）の構造'!I$42</f>
        <v>-</v>
      </c>
      <c r="C65" s="180"/>
      <c r="D65" s="180"/>
      <c r="E65" s="180" t="str">
        <f>'将来負担比率（分子）の構造'!J$42</f>
        <v>-</v>
      </c>
      <c r="F65" s="180"/>
      <c r="G65" s="180"/>
      <c r="H65" s="180">
        <f>'将来負担比率（分子）の構造'!K$42</f>
        <v>1</v>
      </c>
      <c r="I65" s="180"/>
      <c r="J65" s="180"/>
      <c r="K65" s="180">
        <f>'将来負担比率（分子）の構造'!L$42</f>
        <v>4</v>
      </c>
      <c r="L65" s="180"/>
      <c r="M65" s="180"/>
      <c r="N65" s="180">
        <f>'将来負担比率（分子）の構造'!M$42</f>
        <v>11</v>
      </c>
      <c r="O65" s="180"/>
      <c r="P65" s="180"/>
    </row>
    <row r="66" spans="1:16" x14ac:dyDescent="0.2">
      <c r="A66" s="180" t="s">
        <v>30</v>
      </c>
      <c r="B66" s="180">
        <f>'将来負担比率（分子）の構造'!I$41</f>
        <v>51999</v>
      </c>
      <c r="C66" s="180"/>
      <c r="D66" s="180"/>
      <c r="E66" s="180">
        <f>'将来負担比率（分子）の構造'!J$41</f>
        <v>52811</v>
      </c>
      <c r="F66" s="180"/>
      <c r="G66" s="180"/>
      <c r="H66" s="180">
        <f>'将来負担比率（分子）の構造'!K$41</f>
        <v>51767</v>
      </c>
      <c r="I66" s="180"/>
      <c r="J66" s="180"/>
      <c r="K66" s="180">
        <f>'将来負担比率（分子）の構造'!L$41</f>
        <v>49696</v>
      </c>
      <c r="L66" s="180"/>
      <c r="M66" s="180"/>
      <c r="N66" s="180">
        <f>'将来負担比率（分子）の構造'!M$41</f>
        <v>49032</v>
      </c>
      <c r="O66" s="180"/>
      <c r="P66" s="180"/>
    </row>
    <row r="67" spans="1:16" x14ac:dyDescent="0.2">
      <c r="A67" s="180" t="s">
        <v>74</v>
      </c>
      <c r="B67" s="180" t="e">
        <f>NA()</f>
        <v>#N/A</v>
      </c>
      <c r="C67" s="180">
        <f>IF(ISNUMBER('将来負担比率（分子）の構造'!I$53), IF('将来負担比率（分子）の構造'!I$53 &lt; 0, 0, '将来負担比率（分子）の構造'!I$53), NA())</f>
        <v>5133</v>
      </c>
      <c r="D67" s="180" t="e">
        <f>NA()</f>
        <v>#N/A</v>
      </c>
      <c r="E67" s="180" t="e">
        <f>NA()</f>
        <v>#N/A</v>
      </c>
      <c r="F67" s="180">
        <f>IF(ISNUMBER('将来負担比率（分子）の構造'!J$53), IF('将来負担比率（分子）の構造'!J$53 &lt; 0, 0, '将来負担比率（分子）の構造'!J$53), NA())</f>
        <v>4018</v>
      </c>
      <c r="G67" s="180" t="e">
        <f>NA()</f>
        <v>#N/A</v>
      </c>
      <c r="H67" s="180" t="e">
        <f>NA()</f>
        <v>#N/A</v>
      </c>
      <c r="I67" s="180">
        <f>IF(ISNUMBER('将来負担比率（分子）の構造'!K$53), IF('将来負担比率（分子）の構造'!K$53 &lt; 0, 0, '将来負担比率（分子）の構造'!K$53), NA())</f>
        <v>1952</v>
      </c>
      <c r="J67" s="180" t="e">
        <f>NA()</f>
        <v>#N/A</v>
      </c>
      <c r="K67" s="180" t="e">
        <f>NA()</f>
        <v>#N/A</v>
      </c>
      <c r="L67" s="180">
        <f>IF(ISNUMBER('将来負担比率（分子）の構造'!L$53), IF('将来負担比率（分子）の構造'!L$53 &lt; 0, 0, '将来負担比率（分子）の構造'!L$53), NA())</f>
        <v>1054</v>
      </c>
      <c r="M67" s="180" t="e">
        <f>NA()</f>
        <v>#N/A</v>
      </c>
      <c r="N67" s="180" t="e">
        <f>NA()</f>
        <v>#N/A</v>
      </c>
      <c r="O67" s="180">
        <f>IF(ISNUMBER('将来負担比率（分子）の構造'!M$53), IF('将来負担比率（分子）の構造'!M$53 &lt; 0, 0, '将来負担比率（分子）の構造'!M$53), NA())</f>
        <v>0</v>
      </c>
      <c r="P67" s="180" t="e">
        <f>NA()</f>
        <v>#N/A</v>
      </c>
    </row>
    <row r="70" spans="1:16" x14ac:dyDescent="0.2">
      <c r="A70" s="182" t="s">
        <v>75</v>
      </c>
      <c r="B70" s="182"/>
      <c r="C70" s="182"/>
      <c r="D70" s="182"/>
      <c r="E70" s="182"/>
      <c r="F70" s="182"/>
    </row>
    <row r="71" spans="1:16" x14ac:dyDescent="0.2">
      <c r="A71" s="183"/>
      <c r="B71" s="183" t="str">
        <f>基金残高に係る経年分析!F54</f>
        <v>H28</v>
      </c>
      <c r="C71" s="183" t="str">
        <f>基金残高に係る経年分析!G54</f>
        <v>H29</v>
      </c>
      <c r="D71" s="183" t="str">
        <f>基金残高に係る経年分析!H54</f>
        <v>H30</v>
      </c>
    </row>
    <row r="72" spans="1:16" x14ac:dyDescent="0.2">
      <c r="A72" s="183" t="s">
        <v>76</v>
      </c>
      <c r="B72" s="184">
        <f>基金残高に係る経年分析!F55</f>
        <v>3563</v>
      </c>
      <c r="C72" s="184">
        <f>基金残高に係る経年分析!G55</f>
        <v>3564</v>
      </c>
      <c r="D72" s="184">
        <f>基金残高に係る経年分析!H55</f>
        <v>3564</v>
      </c>
    </row>
    <row r="73" spans="1:16" x14ac:dyDescent="0.2">
      <c r="A73" s="183" t="s">
        <v>77</v>
      </c>
      <c r="B73" s="184">
        <f>基金残高に係る経年分析!F56</f>
        <v>9005</v>
      </c>
      <c r="C73" s="184">
        <f>基金残高に係る経年分析!G56</f>
        <v>9315</v>
      </c>
      <c r="D73" s="184">
        <f>基金残高に係る経年分析!H56</f>
        <v>9325</v>
      </c>
    </row>
    <row r="74" spans="1:16" x14ac:dyDescent="0.2">
      <c r="A74" s="183" t="s">
        <v>78</v>
      </c>
      <c r="B74" s="184">
        <f>基金残高に係る経年分析!F57</f>
        <v>9320</v>
      </c>
      <c r="C74" s="184">
        <f>基金残高に係る経年分析!G57</f>
        <v>10039</v>
      </c>
      <c r="D74" s="184">
        <f>基金残高に係る経年分析!H57</f>
        <v>9948</v>
      </c>
    </row>
  </sheetData>
  <sheetProtection algorithmName="SHA-512" hashValue="6UVMJLzmX77sinK7wHNA0ZCifHTkgkC8djE6qqIcqmOZNy+Y0ZKa4lM5RX4rG1DN+yLAMSm6XwrMLmQP4oPHqg==" saltValue="Mynrb/f51fkisz5U+eCRY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workbookViewId="0"/>
  </sheetViews>
  <sheetFormatPr defaultColWidth="0" defaultRowHeight="11.25" customHeight="1" zeroHeight="1" x14ac:dyDescent="0.2"/>
  <cols>
    <col min="1" max="95" width="1.6640625" style="225" customWidth="1"/>
    <col min="96" max="133" width="1.6640625" style="241" customWidth="1"/>
    <col min="134" max="143" width="1.6640625" style="225" customWidth="1"/>
    <col min="144" max="16384" width="0" style="225" hidden="1"/>
  </cols>
  <sheetData>
    <row r="1" spans="2:143" ht="22.5" customHeight="1" thickBot="1" x14ac:dyDescent="0.25">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207</v>
      </c>
      <c r="DI1" s="656"/>
      <c r="DJ1" s="656"/>
      <c r="DK1" s="656"/>
      <c r="DL1" s="656"/>
      <c r="DM1" s="656"/>
      <c r="DN1" s="657"/>
      <c r="DO1" s="225"/>
      <c r="DP1" s="655" t="s">
        <v>208</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2">
      <c r="B2" s="226" t="s">
        <v>209</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2">
      <c r="B3" s="658" t="s">
        <v>210</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211</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212</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2">
      <c r="B4" s="658" t="s">
        <v>1</v>
      </c>
      <c r="C4" s="659"/>
      <c r="D4" s="659"/>
      <c r="E4" s="659"/>
      <c r="F4" s="659"/>
      <c r="G4" s="659"/>
      <c r="H4" s="659"/>
      <c r="I4" s="659"/>
      <c r="J4" s="659"/>
      <c r="K4" s="659"/>
      <c r="L4" s="659"/>
      <c r="M4" s="659"/>
      <c r="N4" s="659"/>
      <c r="O4" s="659"/>
      <c r="P4" s="659"/>
      <c r="Q4" s="660"/>
      <c r="R4" s="658" t="s">
        <v>213</v>
      </c>
      <c r="S4" s="659"/>
      <c r="T4" s="659"/>
      <c r="U4" s="659"/>
      <c r="V4" s="659"/>
      <c r="W4" s="659"/>
      <c r="X4" s="659"/>
      <c r="Y4" s="660"/>
      <c r="Z4" s="658" t="s">
        <v>214</v>
      </c>
      <c r="AA4" s="659"/>
      <c r="AB4" s="659"/>
      <c r="AC4" s="660"/>
      <c r="AD4" s="658" t="s">
        <v>215</v>
      </c>
      <c r="AE4" s="659"/>
      <c r="AF4" s="659"/>
      <c r="AG4" s="659"/>
      <c r="AH4" s="659"/>
      <c r="AI4" s="659"/>
      <c r="AJ4" s="659"/>
      <c r="AK4" s="660"/>
      <c r="AL4" s="658" t="s">
        <v>214</v>
      </c>
      <c r="AM4" s="659"/>
      <c r="AN4" s="659"/>
      <c r="AO4" s="660"/>
      <c r="AP4" s="664" t="s">
        <v>216</v>
      </c>
      <c r="AQ4" s="664"/>
      <c r="AR4" s="664"/>
      <c r="AS4" s="664"/>
      <c r="AT4" s="664"/>
      <c r="AU4" s="664"/>
      <c r="AV4" s="664"/>
      <c r="AW4" s="664"/>
      <c r="AX4" s="664"/>
      <c r="AY4" s="664"/>
      <c r="AZ4" s="664"/>
      <c r="BA4" s="664"/>
      <c r="BB4" s="664"/>
      <c r="BC4" s="664"/>
      <c r="BD4" s="664"/>
      <c r="BE4" s="664"/>
      <c r="BF4" s="664"/>
      <c r="BG4" s="664" t="s">
        <v>217</v>
      </c>
      <c r="BH4" s="664"/>
      <c r="BI4" s="664"/>
      <c r="BJ4" s="664"/>
      <c r="BK4" s="664"/>
      <c r="BL4" s="664"/>
      <c r="BM4" s="664"/>
      <c r="BN4" s="664"/>
      <c r="BO4" s="664" t="s">
        <v>214</v>
      </c>
      <c r="BP4" s="664"/>
      <c r="BQ4" s="664"/>
      <c r="BR4" s="664"/>
      <c r="BS4" s="664" t="s">
        <v>218</v>
      </c>
      <c r="BT4" s="664"/>
      <c r="BU4" s="664"/>
      <c r="BV4" s="664"/>
      <c r="BW4" s="664"/>
      <c r="BX4" s="664"/>
      <c r="BY4" s="664"/>
      <c r="BZ4" s="664"/>
      <c r="CA4" s="664"/>
      <c r="CB4" s="664"/>
      <c r="CD4" s="661" t="s">
        <v>219</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2">
      <c r="B5" s="665" t="s">
        <v>220</v>
      </c>
      <c r="C5" s="666"/>
      <c r="D5" s="666"/>
      <c r="E5" s="666"/>
      <c r="F5" s="666"/>
      <c r="G5" s="666"/>
      <c r="H5" s="666"/>
      <c r="I5" s="666"/>
      <c r="J5" s="666"/>
      <c r="K5" s="666"/>
      <c r="L5" s="666"/>
      <c r="M5" s="666"/>
      <c r="N5" s="666"/>
      <c r="O5" s="666"/>
      <c r="P5" s="666"/>
      <c r="Q5" s="667"/>
      <c r="R5" s="668">
        <v>8110765</v>
      </c>
      <c r="S5" s="669"/>
      <c r="T5" s="669"/>
      <c r="U5" s="669"/>
      <c r="V5" s="669"/>
      <c r="W5" s="669"/>
      <c r="X5" s="669"/>
      <c r="Y5" s="670"/>
      <c r="Z5" s="671">
        <v>18.2</v>
      </c>
      <c r="AA5" s="671"/>
      <c r="AB5" s="671"/>
      <c r="AC5" s="671"/>
      <c r="AD5" s="672">
        <v>7711212</v>
      </c>
      <c r="AE5" s="672"/>
      <c r="AF5" s="672"/>
      <c r="AG5" s="672"/>
      <c r="AH5" s="672"/>
      <c r="AI5" s="672"/>
      <c r="AJ5" s="672"/>
      <c r="AK5" s="672"/>
      <c r="AL5" s="673">
        <v>34.200000000000003</v>
      </c>
      <c r="AM5" s="674"/>
      <c r="AN5" s="674"/>
      <c r="AO5" s="675"/>
      <c r="AP5" s="665" t="s">
        <v>221</v>
      </c>
      <c r="AQ5" s="666"/>
      <c r="AR5" s="666"/>
      <c r="AS5" s="666"/>
      <c r="AT5" s="666"/>
      <c r="AU5" s="666"/>
      <c r="AV5" s="666"/>
      <c r="AW5" s="666"/>
      <c r="AX5" s="666"/>
      <c r="AY5" s="666"/>
      <c r="AZ5" s="666"/>
      <c r="BA5" s="666"/>
      <c r="BB5" s="666"/>
      <c r="BC5" s="666"/>
      <c r="BD5" s="666"/>
      <c r="BE5" s="666"/>
      <c r="BF5" s="667"/>
      <c r="BG5" s="679">
        <v>7718800</v>
      </c>
      <c r="BH5" s="680"/>
      <c r="BI5" s="680"/>
      <c r="BJ5" s="680"/>
      <c r="BK5" s="680"/>
      <c r="BL5" s="680"/>
      <c r="BM5" s="680"/>
      <c r="BN5" s="681"/>
      <c r="BO5" s="682">
        <v>95.2</v>
      </c>
      <c r="BP5" s="682"/>
      <c r="BQ5" s="682"/>
      <c r="BR5" s="682"/>
      <c r="BS5" s="683">
        <v>54281</v>
      </c>
      <c r="BT5" s="683"/>
      <c r="BU5" s="683"/>
      <c r="BV5" s="683"/>
      <c r="BW5" s="683"/>
      <c r="BX5" s="683"/>
      <c r="BY5" s="683"/>
      <c r="BZ5" s="683"/>
      <c r="CA5" s="683"/>
      <c r="CB5" s="687"/>
      <c r="CD5" s="661" t="s">
        <v>216</v>
      </c>
      <c r="CE5" s="662"/>
      <c r="CF5" s="662"/>
      <c r="CG5" s="662"/>
      <c r="CH5" s="662"/>
      <c r="CI5" s="662"/>
      <c r="CJ5" s="662"/>
      <c r="CK5" s="662"/>
      <c r="CL5" s="662"/>
      <c r="CM5" s="662"/>
      <c r="CN5" s="662"/>
      <c r="CO5" s="662"/>
      <c r="CP5" s="662"/>
      <c r="CQ5" s="663"/>
      <c r="CR5" s="661" t="s">
        <v>222</v>
      </c>
      <c r="CS5" s="662"/>
      <c r="CT5" s="662"/>
      <c r="CU5" s="662"/>
      <c r="CV5" s="662"/>
      <c r="CW5" s="662"/>
      <c r="CX5" s="662"/>
      <c r="CY5" s="663"/>
      <c r="CZ5" s="661" t="s">
        <v>214</v>
      </c>
      <c r="DA5" s="662"/>
      <c r="DB5" s="662"/>
      <c r="DC5" s="663"/>
      <c r="DD5" s="661" t="s">
        <v>223</v>
      </c>
      <c r="DE5" s="662"/>
      <c r="DF5" s="662"/>
      <c r="DG5" s="662"/>
      <c r="DH5" s="662"/>
      <c r="DI5" s="662"/>
      <c r="DJ5" s="662"/>
      <c r="DK5" s="662"/>
      <c r="DL5" s="662"/>
      <c r="DM5" s="662"/>
      <c r="DN5" s="662"/>
      <c r="DO5" s="662"/>
      <c r="DP5" s="663"/>
      <c r="DQ5" s="661" t="s">
        <v>224</v>
      </c>
      <c r="DR5" s="662"/>
      <c r="DS5" s="662"/>
      <c r="DT5" s="662"/>
      <c r="DU5" s="662"/>
      <c r="DV5" s="662"/>
      <c r="DW5" s="662"/>
      <c r="DX5" s="662"/>
      <c r="DY5" s="662"/>
      <c r="DZ5" s="662"/>
      <c r="EA5" s="662"/>
      <c r="EB5" s="662"/>
      <c r="EC5" s="663"/>
    </row>
    <row r="6" spans="2:143" ht="11.25" customHeight="1" x14ac:dyDescent="0.2">
      <c r="B6" s="676" t="s">
        <v>225</v>
      </c>
      <c r="C6" s="677"/>
      <c r="D6" s="677"/>
      <c r="E6" s="677"/>
      <c r="F6" s="677"/>
      <c r="G6" s="677"/>
      <c r="H6" s="677"/>
      <c r="I6" s="677"/>
      <c r="J6" s="677"/>
      <c r="K6" s="677"/>
      <c r="L6" s="677"/>
      <c r="M6" s="677"/>
      <c r="N6" s="677"/>
      <c r="O6" s="677"/>
      <c r="P6" s="677"/>
      <c r="Q6" s="678"/>
      <c r="R6" s="679">
        <v>361245</v>
      </c>
      <c r="S6" s="680"/>
      <c r="T6" s="680"/>
      <c r="U6" s="680"/>
      <c r="V6" s="680"/>
      <c r="W6" s="680"/>
      <c r="X6" s="680"/>
      <c r="Y6" s="681"/>
      <c r="Z6" s="682">
        <v>0.8</v>
      </c>
      <c r="AA6" s="682"/>
      <c r="AB6" s="682"/>
      <c r="AC6" s="682"/>
      <c r="AD6" s="683">
        <v>361245</v>
      </c>
      <c r="AE6" s="683"/>
      <c r="AF6" s="683"/>
      <c r="AG6" s="683"/>
      <c r="AH6" s="683"/>
      <c r="AI6" s="683"/>
      <c r="AJ6" s="683"/>
      <c r="AK6" s="683"/>
      <c r="AL6" s="684">
        <v>1.6</v>
      </c>
      <c r="AM6" s="685"/>
      <c r="AN6" s="685"/>
      <c r="AO6" s="686"/>
      <c r="AP6" s="676" t="s">
        <v>226</v>
      </c>
      <c r="AQ6" s="677"/>
      <c r="AR6" s="677"/>
      <c r="AS6" s="677"/>
      <c r="AT6" s="677"/>
      <c r="AU6" s="677"/>
      <c r="AV6" s="677"/>
      <c r="AW6" s="677"/>
      <c r="AX6" s="677"/>
      <c r="AY6" s="677"/>
      <c r="AZ6" s="677"/>
      <c r="BA6" s="677"/>
      <c r="BB6" s="677"/>
      <c r="BC6" s="677"/>
      <c r="BD6" s="677"/>
      <c r="BE6" s="677"/>
      <c r="BF6" s="678"/>
      <c r="BG6" s="679">
        <v>7718800</v>
      </c>
      <c r="BH6" s="680"/>
      <c r="BI6" s="680"/>
      <c r="BJ6" s="680"/>
      <c r="BK6" s="680"/>
      <c r="BL6" s="680"/>
      <c r="BM6" s="680"/>
      <c r="BN6" s="681"/>
      <c r="BO6" s="682">
        <v>95.2</v>
      </c>
      <c r="BP6" s="682"/>
      <c r="BQ6" s="682"/>
      <c r="BR6" s="682"/>
      <c r="BS6" s="683">
        <v>54281</v>
      </c>
      <c r="BT6" s="683"/>
      <c r="BU6" s="683"/>
      <c r="BV6" s="683"/>
      <c r="BW6" s="683"/>
      <c r="BX6" s="683"/>
      <c r="BY6" s="683"/>
      <c r="BZ6" s="683"/>
      <c r="CA6" s="683"/>
      <c r="CB6" s="687"/>
      <c r="CD6" s="690" t="s">
        <v>227</v>
      </c>
      <c r="CE6" s="691"/>
      <c r="CF6" s="691"/>
      <c r="CG6" s="691"/>
      <c r="CH6" s="691"/>
      <c r="CI6" s="691"/>
      <c r="CJ6" s="691"/>
      <c r="CK6" s="691"/>
      <c r="CL6" s="691"/>
      <c r="CM6" s="691"/>
      <c r="CN6" s="691"/>
      <c r="CO6" s="691"/>
      <c r="CP6" s="691"/>
      <c r="CQ6" s="692"/>
      <c r="CR6" s="679">
        <v>276608</v>
      </c>
      <c r="CS6" s="680"/>
      <c r="CT6" s="680"/>
      <c r="CU6" s="680"/>
      <c r="CV6" s="680"/>
      <c r="CW6" s="680"/>
      <c r="CX6" s="680"/>
      <c r="CY6" s="681"/>
      <c r="CZ6" s="673">
        <v>0.6</v>
      </c>
      <c r="DA6" s="674"/>
      <c r="DB6" s="674"/>
      <c r="DC6" s="693"/>
      <c r="DD6" s="688" t="s">
        <v>228</v>
      </c>
      <c r="DE6" s="680"/>
      <c r="DF6" s="680"/>
      <c r="DG6" s="680"/>
      <c r="DH6" s="680"/>
      <c r="DI6" s="680"/>
      <c r="DJ6" s="680"/>
      <c r="DK6" s="680"/>
      <c r="DL6" s="680"/>
      <c r="DM6" s="680"/>
      <c r="DN6" s="680"/>
      <c r="DO6" s="680"/>
      <c r="DP6" s="681"/>
      <c r="DQ6" s="688">
        <v>276419</v>
      </c>
      <c r="DR6" s="680"/>
      <c r="DS6" s="680"/>
      <c r="DT6" s="680"/>
      <c r="DU6" s="680"/>
      <c r="DV6" s="680"/>
      <c r="DW6" s="680"/>
      <c r="DX6" s="680"/>
      <c r="DY6" s="680"/>
      <c r="DZ6" s="680"/>
      <c r="EA6" s="680"/>
      <c r="EB6" s="680"/>
      <c r="EC6" s="689"/>
    </row>
    <row r="7" spans="2:143" ht="11.25" customHeight="1" x14ac:dyDescent="0.2">
      <c r="B7" s="676" t="s">
        <v>229</v>
      </c>
      <c r="C7" s="677"/>
      <c r="D7" s="677"/>
      <c r="E7" s="677"/>
      <c r="F7" s="677"/>
      <c r="G7" s="677"/>
      <c r="H7" s="677"/>
      <c r="I7" s="677"/>
      <c r="J7" s="677"/>
      <c r="K7" s="677"/>
      <c r="L7" s="677"/>
      <c r="M7" s="677"/>
      <c r="N7" s="677"/>
      <c r="O7" s="677"/>
      <c r="P7" s="677"/>
      <c r="Q7" s="678"/>
      <c r="R7" s="679">
        <v>24997</v>
      </c>
      <c r="S7" s="680"/>
      <c r="T7" s="680"/>
      <c r="U7" s="680"/>
      <c r="V7" s="680"/>
      <c r="W7" s="680"/>
      <c r="X7" s="680"/>
      <c r="Y7" s="681"/>
      <c r="Z7" s="682">
        <v>0.1</v>
      </c>
      <c r="AA7" s="682"/>
      <c r="AB7" s="682"/>
      <c r="AC7" s="682"/>
      <c r="AD7" s="683">
        <v>24997</v>
      </c>
      <c r="AE7" s="683"/>
      <c r="AF7" s="683"/>
      <c r="AG7" s="683"/>
      <c r="AH7" s="683"/>
      <c r="AI7" s="683"/>
      <c r="AJ7" s="683"/>
      <c r="AK7" s="683"/>
      <c r="AL7" s="684">
        <v>0.1</v>
      </c>
      <c r="AM7" s="685"/>
      <c r="AN7" s="685"/>
      <c r="AO7" s="686"/>
      <c r="AP7" s="676" t="s">
        <v>230</v>
      </c>
      <c r="AQ7" s="677"/>
      <c r="AR7" s="677"/>
      <c r="AS7" s="677"/>
      <c r="AT7" s="677"/>
      <c r="AU7" s="677"/>
      <c r="AV7" s="677"/>
      <c r="AW7" s="677"/>
      <c r="AX7" s="677"/>
      <c r="AY7" s="677"/>
      <c r="AZ7" s="677"/>
      <c r="BA7" s="677"/>
      <c r="BB7" s="677"/>
      <c r="BC7" s="677"/>
      <c r="BD7" s="677"/>
      <c r="BE7" s="677"/>
      <c r="BF7" s="678"/>
      <c r="BG7" s="679">
        <v>3476998</v>
      </c>
      <c r="BH7" s="680"/>
      <c r="BI7" s="680"/>
      <c r="BJ7" s="680"/>
      <c r="BK7" s="680"/>
      <c r="BL7" s="680"/>
      <c r="BM7" s="680"/>
      <c r="BN7" s="681"/>
      <c r="BO7" s="682">
        <v>42.9</v>
      </c>
      <c r="BP7" s="682"/>
      <c r="BQ7" s="682"/>
      <c r="BR7" s="682"/>
      <c r="BS7" s="683">
        <v>54281</v>
      </c>
      <c r="BT7" s="683"/>
      <c r="BU7" s="683"/>
      <c r="BV7" s="683"/>
      <c r="BW7" s="683"/>
      <c r="BX7" s="683"/>
      <c r="BY7" s="683"/>
      <c r="BZ7" s="683"/>
      <c r="CA7" s="683"/>
      <c r="CB7" s="687"/>
      <c r="CD7" s="694" t="s">
        <v>231</v>
      </c>
      <c r="CE7" s="695"/>
      <c r="CF7" s="695"/>
      <c r="CG7" s="695"/>
      <c r="CH7" s="695"/>
      <c r="CI7" s="695"/>
      <c r="CJ7" s="695"/>
      <c r="CK7" s="695"/>
      <c r="CL7" s="695"/>
      <c r="CM7" s="695"/>
      <c r="CN7" s="695"/>
      <c r="CO7" s="695"/>
      <c r="CP7" s="695"/>
      <c r="CQ7" s="696"/>
      <c r="CR7" s="679">
        <v>3758791</v>
      </c>
      <c r="CS7" s="680"/>
      <c r="CT7" s="680"/>
      <c r="CU7" s="680"/>
      <c r="CV7" s="680"/>
      <c r="CW7" s="680"/>
      <c r="CX7" s="680"/>
      <c r="CY7" s="681"/>
      <c r="CZ7" s="682">
        <v>8.6999999999999993</v>
      </c>
      <c r="DA7" s="682"/>
      <c r="DB7" s="682"/>
      <c r="DC7" s="682"/>
      <c r="DD7" s="688">
        <v>187231</v>
      </c>
      <c r="DE7" s="680"/>
      <c r="DF7" s="680"/>
      <c r="DG7" s="680"/>
      <c r="DH7" s="680"/>
      <c r="DI7" s="680"/>
      <c r="DJ7" s="680"/>
      <c r="DK7" s="680"/>
      <c r="DL7" s="680"/>
      <c r="DM7" s="680"/>
      <c r="DN7" s="680"/>
      <c r="DO7" s="680"/>
      <c r="DP7" s="681"/>
      <c r="DQ7" s="688">
        <v>3083147</v>
      </c>
      <c r="DR7" s="680"/>
      <c r="DS7" s="680"/>
      <c r="DT7" s="680"/>
      <c r="DU7" s="680"/>
      <c r="DV7" s="680"/>
      <c r="DW7" s="680"/>
      <c r="DX7" s="680"/>
      <c r="DY7" s="680"/>
      <c r="DZ7" s="680"/>
      <c r="EA7" s="680"/>
      <c r="EB7" s="680"/>
      <c r="EC7" s="689"/>
    </row>
    <row r="8" spans="2:143" ht="11.25" customHeight="1" x14ac:dyDescent="0.2">
      <c r="B8" s="676" t="s">
        <v>232</v>
      </c>
      <c r="C8" s="677"/>
      <c r="D8" s="677"/>
      <c r="E8" s="677"/>
      <c r="F8" s="677"/>
      <c r="G8" s="677"/>
      <c r="H8" s="677"/>
      <c r="I8" s="677"/>
      <c r="J8" s="677"/>
      <c r="K8" s="677"/>
      <c r="L8" s="677"/>
      <c r="M8" s="677"/>
      <c r="N8" s="677"/>
      <c r="O8" s="677"/>
      <c r="P8" s="677"/>
      <c r="Q8" s="678"/>
      <c r="R8" s="679">
        <v>43900</v>
      </c>
      <c r="S8" s="680"/>
      <c r="T8" s="680"/>
      <c r="U8" s="680"/>
      <c r="V8" s="680"/>
      <c r="W8" s="680"/>
      <c r="X8" s="680"/>
      <c r="Y8" s="681"/>
      <c r="Z8" s="682">
        <v>0.1</v>
      </c>
      <c r="AA8" s="682"/>
      <c r="AB8" s="682"/>
      <c r="AC8" s="682"/>
      <c r="AD8" s="683">
        <v>43900</v>
      </c>
      <c r="AE8" s="683"/>
      <c r="AF8" s="683"/>
      <c r="AG8" s="683"/>
      <c r="AH8" s="683"/>
      <c r="AI8" s="683"/>
      <c r="AJ8" s="683"/>
      <c r="AK8" s="683"/>
      <c r="AL8" s="684">
        <v>0.2</v>
      </c>
      <c r="AM8" s="685"/>
      <c r="AN8" s="685"/>
      <c r="AO8" s="686"/>
      <c r="AP8" s="676" t="s">
        <v>233</v>
      </c>
      <c r="AQ8" s="677"/>
      <c r="AR8" s="677"/>
      <c r="AS8" s="677"/>
      <c r="AT8" s="677"/>
      <c r="AU8" s="677"/>
      <c r="AV8" s="677"/>
      <c r="AW8" s="677"/>
      <c r="AX8" s="677"/>
      <c r="AY8" s="677"/>
      <c r="AZ8" s="677"/>
      <c r="BA8" s="677"/>
      <c r="BB8" s="677"/>
      <c r="BC8" s="677"/>
      <c r="BD8" s="677"/>
      <c r="BE8" s="677"/>
      <c r="BF8" s="678"/>
      <c r="BG8" s="679">
        <v>120443</v>
      </c>
      <c r="BH8" s="680"/>
      <c r="BI8" s="680"/>
      <c r="BJ8" s="680"/>
      <c r="BK8" s="680"/>
      <c r="BL8" s="680"/>
      <c r="BM8" s="680"/>
      <c r="BN8" s="681"/>
      <c r="BO8" s="682">
        <v>1.5</v>
      </c>
      <c r="BP8" s="682"/>
      <c r="BQ8" s="682"/>
      <c r="BR8" s="682"/>
      <c r="BS8" s="688" t="s">
        <v>228</v>
      </c>
      <c r="BT8" s="680"/>
      <c r="BU8" s="680"/>
      <c r="BV8" s="680"/>
      <c r="BW8" s="680"/>
      <c r="BX8" s="680"/>
      <c r="BY8" s="680"/>
      <c r="BZ8" s="680"/>
      <c r="CA8" s="680"/>
      <c r="CB8" s="689"/>
      <c r="CD8" s="694" t="s">
        <v>234</v>
      </c>
      <c r="CE8" s="695"/>
      <c r="CF8" s="695"/>
      <c r="CG8" s="695"/>
      <c r="CH8" s="695"/>
      <c r="CI8" s="695"/>
      <c r="CJ8" s="695"/>
      <c r="CK8" s="695"/>
      <c r="CL8" s="695"/>
      <c r="CM8" s="695"/>
      <c r="CN8" s="695"/>
      <c r="CO8" s="695"/>
      <c r="CP8" s="695"/>
      <c r="CQ8" s="696"/>
      <c r="CR8" s="679">
        <v>13822205</v>
      </c>
      <c r="CS8" s="680"/>
      <c r="CT8" s="680"/>
      <c r="CU8" s="680"/>
      <c r="CV8" s="680"/>
      <c r="CW8" s="680"/>
      <c r="CX8" s="680"/>
      <c r="CY8" s="681"/>
      <c r="CZ8" s="682">
        <v>32.1</v>
      </c>
      <c r="DA8" s="682"/>
      <c r="DB8" s="682"/>
      <c r="DC8" s="682"/>
      <c r="DD8" s="688">
        <v>400809</v>
      </c>
      <c r="DE8" s="680"/>
      <c r="DF8" s="680"/>
      <c r="DG8" s="680"/>
      <c r="DH8" s="680"/>
      <c r="DI8" s="680"/>
      <c r="DJ8" s="680"/>
      <c r="DK8" s="680"/>
      <c r="DL8" s="680"/>
      <c r="DM8" s="680"/>
      <c r="DN8" s="680"/>
      <c r="DO8" s="680"/>
      <c r="DP8" s="681"/>
      <c r="DQ8" s="688">
        <v>7150468</v>
      </c>
      <c r="DR8" s="680"/>
      <c r="DS8" s="680"/>
      <c r="DT8" s="680"/>
      <c r="DU8" s="680"/>
      <c r="DV8" s="680"/>
      <c r="DW8" s="680"/>
      <c r="DX8" s="680"/>
      <c r="DY8" s="680"/>
      <c r="DZ8" s="680"/>
      <c r="EA8" s="680"/>
      <c r="EB8" s="680"/>
      <c r="EC8" s="689"/>
    </row>
    <row r="9" spans="2:143" ht="11.25" customHeight="1" x14ac:dyDescent="0.2">
      <c r="B9" s="676" t="s">
        <v>235</v>
      </c>
      <c r="C9" s="677"/>
      <c r="D9" s="677"/>
      <c r="E9" s="677"/>
      <c r="F9" s="677"/>
      <c r="G9" s="677"/>
      <c r="H9" s="677"/>
      <c r="I9" s="677"/>
      <c r="J9" s="677"/>
      <c r="K9" s="677"/>
      <c r="L9" s="677"/>
      <c r="M9" s="677"/>
      <c r="N9" s="677"/>
      <c r="O9" s="677"/>
      <c r="P9" s="677"/>
      <c r="Q9" s="678"/>
      <c r="R9" s="679">
        <v>36642</v>
      </c>
      <c r="S9" s="680"/>
      <c r="T9" s="680"/>
      <c r="U9" s="680"/>
      <c r="V9" s="680"/>
      <c r="W9" s="680"/>
      <c r="X9" s="680"/>
      <c r="Y9" s="681"/>
      <c r="Z9" s="682">
        <v>0.1</v>
      </c>
      <c r="AA9" s="682"/>
      <c r="AB9" s="682"/>
      <c r="AC9" s="682"/>
      <c r="AD9" s="683">
        <v>36642</v>
      </c>
      <c r="AE9" s="683"/>
      <c r="AF9" s="683"/>
      <c r="AG9" s="683"/>
      <c r="AH9" s="683"/>
      <c r="AI9" s="683"/>
      <c r="AJ9" s="683"/>
      <c r="AK9" s="683"/>
      <c r="AL9" s="684">
        <v>0.2</v>
      </c>
      <c r="AM9" s="685"/>
      <c r="AN9" s="685"/>
      <c r="AO9" s="686"/>
      <c r="AP9" s="676" t="s">
        <v>236</v>
      </c>
      <c r="AQ9" s="677"/>
      <c r="AR9" s="677"/>
      <c r="AS9" s="677"/>
      <c r="AT9" s="677"/>
      <c r="AU9" s="677"/>
      <c r="AV9" s="677"/>
      <c r="AW9" s="677"/>
      <c r="AX9" s="677"/>
      <c r="AY9" s="677"/>
      <c r="AZ9" s="677"/>
      <c r="BA9" s="677"/>
      <c r="BB9" s="677"/>
      <c r="BC9" s="677"/>
      <c r="BD9" s="677"/>
      <c r="BE9" s="677"/>
      <c r="BF9" s="678"/>
      <c r="BG9" s="679">
        <v>2826646</v>
      </c>
      <c r="BH9" s="680"/>
      <c r="BI9" s="680"/>
      <c r="BJ9" s="680"/>
      <c r="BK9" s="680"/>
      <c r="BL9" s="680"/>
      <c r="BM9" s="680"/>
      <c r="BN9" s="681"/>
      <c r="BO9" s="682">
        <v>34.9</v>
      </c>
      <c r="BP9" s="682"/>
      <c r="BQ9" s="682"/>
      <c r="BR9" s="682"/>
      <c r="BS9" s="688" t="s">
        <v>237</v>
      </c>
      <c r="BT9" s="680"/>
      <c r="BU9" s="680"/>
      <c r="BV9" s="680"/>
      <c r="BW9" s="680"/>
      <c r="BX9" s="680"/>
      <c r="BY9" s="680"/>
      <c r="BZ9" s="680"/>
      <c r="CA9" s="680"/>
      <c r="CB9" s="689"/>
      <c r="CD9" s="694" t="s">
        <v>238</v>
      </c>
      <c r="CE9" s="695"/>
      <c r="CF9" s="695"/>
      <c r="CG9" s="695"/>
      <c r="CH9" s="695"/>
      <c r="CI9" s="695"/>
      <c r="CJ9" s="695"/>
      <c r="CK9" s="695"/>
      <c r="CL9" s="695"/>
      <c r="CM9" s="695"/>
      <c r="CN9" s="695"/>
      <c r="CO9" s="695"/>
      <c r="CP9" s="695"/>
      <c r="CQ9" s="696"/>
      <c r="CR9" s="679">
        <v>4252863</v>
      </c>
      <c r="CS9" s="680"/>
      <c r="CT9" s="680"/>
      <c r="CU9" s="680"/>
      <c r="CV9" s="680"/>
      <c r="CW9" s="680"/>
      <c r="CX9" s="680"/>
      <c r="CY9" s="681"/>
      <c r="CZ9" s="682">
        <v>9.9</v>
      </c>
      <c r="DA9" s="682"/>
      <c r="DB9" s="682"/>
      <c r="DC9" s="682"/>
      <c r="DD9" s="688">
        <v>533473</v>
      </c>
      <c r="DE9" s="680"/>
      <c r="DF9" s="680"/>
      <c r="DG9" s="680"/>
      <c r="DH9" s="680"/>
      <c r="DI9" s="680"/>
      <c r="DJ9" s="680"/>
      <c r="DK9" s="680"/>
      <c r="DL9" s="680"/>
      <c r="DM9" s="680"/>
      <c r="DN9" s="680"/>
      <c r="DO9" s="680"/>
      <c r="DP9" s="681"/>
      <c r="DQ9" s="688">
        <v>3346945</v>
      </c>
      <c r="DR9" s="680"/>
      <c r="DS9" s="680"/>
      <c r="DT9" s="680"/>
      <c r="DU9" s="680"/>
      <c r="DV9" s="680"/>
      <c r="DW9" s="680"/>
      <c r="DX9" s="680"/>
      <c r="DY9" s="680"/>
      <c r="DZ9" s="680"/>
      <c r="EA9" s="680"/>
      <c r="EB9" s="680"/>
      <c r="EC9" s="689"/>
    </row>
    <row r="10" spans="2:143" ht="11.25" customHeight="1" x14ac:dyDescent="0.2">
      <c r="B10" s="676" t="s">
        <v>239</v>
      </c>
      <c r="C10" s="677"/>
      <c r="D10" s="677"/>
      <c r="E10" s="677"/>
      <c r="F10" s="677"/>
      <c r="G10" s="677"/>
      <c r="H10" s="677"/>
      <c r="I10" s="677"/>
      <c r="J10" s="677"/>
      <c r="K10" s="677"/>
      <c r="L10" s="677"/>
      <c r="M10" s="677"/>
      <c r="N10" s="677"/>
      <c r="O10" s="677"/>
      <c r="P10" s="677"/>
      <c r="Q10" s="678"/>
      <c r="R10" s="679" t="s">
        <v>237</v>
      </c>
      <c r="S10" s="680"/>
      <c r="T10" s="680"/>
      <c r="U10" s="680"/>
      <c r="V10" s="680"/>
      <c r="W10" s="680"/>
      <c r="X10" s="680"/>
      <c r="Y10" s="681"/>
      <c r="Z10" s="682" t="s">
        <v>228</v>
      </c>
      <c r="AA10" s="682"/>
      <c r="AB10" s="682"/>
      <c r="AC10" s="682"/>
      <c r="AD10" s="683" t="s">
        <v>228</v>
      </c>
      <c r="AE10" s="683"/>
      <c r="AF10" s="683"/>
      <c r="AG10" s="683"/>
      <c r="AH10" s="683"/>
      <c r="AI10" s="683"/>
      <c r="AJ10" s="683"/>
      <c r="AK10" s="683"/>
      <c r="AL10" s="684" t="s">
        <v>228</v>
      </c>
      <c r="AM10" s="685"/>
      <c r="AN10" s="685"/>
      <c r="AO10" s="686"/>
      <c r="AP10" s="676" t="s">
        <v>240</v>
      </c>
      <c r="AQ10" s="677"/>
      <c r="AR10" s="677"/>
      <c r="AS10" s="677"/>
      <c r="AT10" s="677"/>
      <c r="AU10" s="677"/>
      <c r="AV10" s="677"/>
      <c r="AW10" s="677"/>
      <c r="AX10" s="677"/>
      <c r="AY10" s="677"/>
      <c r="AZ10" s="677"/>
      <c r="BA10" s="677"/>
      <c r="BB10" s="677"/>
      <c r="BC10" s="677"/>
      <c r="BD10" s="677"/>
      <c r="BE10" s="677"/>
      <c r="BF10" s="678"/>
      <c r="BG10" s="679">
        <v>212766</v>
      </c>
      <c r="BH10" s="680"/>
      <c r="BI10" s="680"/>
      <c r="BJ10" s="680"/>
      <c r="BK10" s="680"/>
      <c r="BL10" s="680"/>
      <c r="BM10" s="680"/>
      <c r="BN10" s="681"/>
      <c r="BO10" s="682">
        <v>2.6</v>
      </c>
      <c r="BP10" s="682"/>
      <c r="BQ10" s="682"/>
      <c r="BR10" s="682"/>
      <c r="BS10" s="688" t="s">
        <v>237</v>
      </c>
      <c r="BT10" s="680"/>
      <c r="BU10" s="680"/>
      <c r="BV10" s="680"/>
      <c r="BW10" s="680"/>
      <c r="BX10" s="680"/>
      <c r="BY10" s="680"/>
      <c r="BZ10" s="680"/>
      <c r="CA10" s="680"/>
      <c r="CB10" s="689"/>
      <c r="CD10" s="694" t="s">
        <v>241</v>
      </c>
      <c r="CE10" s="695"/>
      <c r="CF10" s="695"/>
      <c r="CG10" s="695"/>
      <c r="CH10" s="695"/>
      <c r="CI10" s="695"/>
      <c r="CJ10" s="695"/>
      <c r="CK10" s="695"/>
      <c r="CL10" s="695"/>
      <c r="CM10" s="695"/>
      <c r="CN10" s="695"/>
      <c r="CO10" s="695"/>
      <c r="CP10" s="695"/>
      <c r="CQ10" s="696"/>
      <c r="CR10" s="679">
        <v>4200</v>
      </c>
      <c r="CS10" s="680"/>
      <c r="CT10" s="680"/>
      <c r="CU10" s="680"/>
      <c r="CV10" s="680"/>
      <c r="CW10" s="680"/>
      <c r="CX10" s="680"/>
      <c r="CY10" s="681"/>
      <c r="CZ10" s="682">
        <v>0</v>
      </c>
      <c r="DA10" s="682"/>
      <c r="DB10" s="682"/>
      <c r="DC10" s="682"/>
      <c r="DD10" s="688" t="s">
        <v>228</v>
      </c>
      <c r="DE10" s="680"/>
      <c r="DF10" s="680"/>
      <c r="DG10" s="680"/>
      <c r="DH10" s="680"/>
      <c r="DI10" s="680"/>
      <c r="DJ10" s="680"/>
      <c r="DK10" s="680"/>
      <c r="DL10" s="680"/>
      <c r="DM10" s="680"/>
      <c r="DN10" s="680"/>
      <c r="DO10" s="680"/>
      <c r="DP10" s="681"/>
      <c r="DQ10" s="688">
        <v>1200</v>
      </c>
      <c r="DR10" s="680"/>
      <c r="DS10" s="680"/>
      <c r="DT10" s="680"/>
      <c r="DU10" s="680"/>
      <c r="DV10" s="680"/>
      <c r="DW10" s="680"/>
      <c r="DX10" s="680"/>
      <c r="DY10" s="680"/>
      <c r="DZ10" s="680"/>
      <c r="EA10" s="680"/>
      <c r="EB10" s="680"/>
      <c r="EC10" s="689"/>
    </row>
    <row r="11" spans="2:143" ht="11.25" customHeight="1" x14ac:dyDescent="0.2">
      <c r="B11" s="676" t="s">
        <v>242</v>
      </c>
      <c r="C11" s="677"/>
      <c r="D11" s="677"/>
      <c r="E11" s="677"/>
      <c r="F11" s="677"/>
      <c r="G11" s="677"/>
      <c r="H11" s="677"/>
      <c r="I11" s="677"/>
      <c r="J11" s="677"/>
      <c r="K11" s="677"/>
      <c r="L11" s="677"/>
      <c r="M11" s="677"/>
      <c r="N11" s="677"/>
      <c r="O11" s="677"/>
      <c r="P11" s="677"/>
      <c r="Q11" s="678"/>
      <c r="R11" s="679" t="s">
        <v>237</v>
      </c>
      <c r="S11" s="680"/>
      <c r="T11" s="680"/>
      <c r="U11" s="680"/>
      <c r="V11" s="680"/>
      <c r="W11" s="680"/>
      <c r="X11" s="680"/>
      <c r="Y11" s="681"/>
      <c r="Z11" s="682" t="s">
        <v>237</v>
      </c>
      <c r="AA11" s="682"/>
      <c r="AB11" s="682"/>
      <c r="AC11" s="682"/>
      <c r="AD11" s="683" t="s">
        <v>228</v>
      </c>
      <c r="AE11" s="683"/>
      <c r="AF11" s="683"/>
      <c r="AG11" s="683"/>
      <c r="AH11" s="683"/>
      <c r="AI11" s="683"/>
      <c r="AJ11" s="683"/>
      <c r="AK11" s="683"/>
      <c r="AL11" s="684" t="s">
        <v>228</v>
      </c>
      <c r="AM11" s="685"/>
      <c r="AN11" s="685"/>
      <c r="AO11" s="686"/>
      <c r="AP11" s="676" t="s">
        <v>243</v>
      </c>
      <c r="AQ11" s="677"/>
      <c r="AR11" s="677"/>
      <c r="AS11" s="677"/>
      <c r="AT11" s="677"/>
      <c r="AU11" s="677"/>
      <c r="AV11" s="677"/>
      <c r="AW11" s="677"/>
      <c r="AX11" s="677"/>
      <c r="AY11" s="677"/>
      <c r="AZ11" s="677"/>
      <c r="BA11" s="677"/>
      <c r="BB11" s="677"/>
      <c r="BC11" s="677"/>
      <c r="BD11" s="677"/>
      <c r="BE11" s="677"/>
      <c r="BF11" s="678"/>
      <c r="BG11" s="679">
        <v>317143</v>
      </c>
      <c r="BH11" s="680"/>
      <c r="BI11" s="680"/>
      <c r="BJ11" s="680"/>
      <c r="BK11" s="680"/>
      <c r="BL11" s="680"/>
      <c r="BM11" s="680"/>
      <c r="BN11" s="681"/>
      <c r="BO11" s="682">
        <v>3.9</v>
      </c>
      <c r="BP11" s="682"/>
      <c r="BQ11" s="682"/>
      <c r="BR11" s="682"/>
      <c r="BS11" s="688">
        <v>54281</v>
      </c>
      <c r="BT11" s="680"/>
      <c r="BU11" s="680"/>
      <c r="BV11" s="680"/>
      <c r="BW11" s="680"/>
      <c r="BX11" s="680"/>
      <c r="BY11" s="680"/>
      <c r="BZ11" s="680"/>
      <c r="CA11" s="680"/>
      <c r="CB11" s="689"/>
      <c r="CD11" s="694" t="s">
        <v>244</v>
      </c>
      <c r="CE11" s="695"/>
      <c r="CF11" s="695"/>
      <c r="CG11" s="695"/>
      <c r="CH11" s="695"/>
      <c r="CI11" s="695"/>
      <c r="CJ11" s="695"/>
      <c r="CK11" s="695"/>
      <c r="CL11" s="695"/>
      <c r="CM11" s="695"/>
      <c r="CN11" s="695"/>
      <c r="CO11" s="695"/>
      <c r="CP11" s="695"/>
      <c r="CQ11" s="696"/>
      <c r="CR11" s="679">
        <v>2130791</v>
      </c>
      <c r="CS11" s="680"/>
      <c r="CT11" s="680"/>
      <c r="CU11" s="680"/>
      <c r="CV11" s="680"/>
      <c r="CW11" s="680"/>
      <c r="CX11" s="680"/>
      <c r="CY11" s="681"/>
      <c r="CZ11" s="682">
        <v>5</v>
      </c>
      <c r="DA11" s="682"/>
      <c r="DB11" s="682"/>
      <c r="DC11" s="682"/>
      <c r="DD11" s="688">
        <v>540056</v>
      </c>
      <c r="DE11" s="680"/>
      <c r="DF11" s="680"/>
      <c r="DG11" s="680"/>
      <c r="DH11" s="680"/>
      <c r="DI11" s="680"/>
      <c r="DJ11" s="680"/>
      <c r="DK11" s="680"/>
      <c r="DL11" s="680"/>
      <c r="DM11" s="680"/>
      <c r="DN11" s="680"/>
      <c r="DO11" s="680"/>
      <c r="DP11" s="681"/>
      <c r="DQ11" s="688">
        <v>1034926</v>
      </c>
      <c r="DR11" s="680"/>
      <c r="DS11" s="680"/>
      <c r="DT11" s="680"/>
      <c r="DU11" s="680"/>
      <c r="DV11" s="680"/>
      <c r="DW11" s="680"/>
      <c r="DX11" s="680"/>
      <c r="DY11" s="680"/>
      <c r="DZ11" s="680"/>
      <c r="EA11" s="680"/>
      <c r="EB11" s="680"/>
      <c r="EC11" s="689"/>
    </row>
    <row r="12" spans="2:143" ht="11.25" customHeight="1" x14ac:dyDescent="0.2">
      <c r="B12" s="676" t="s">
        <v>245</v>
      </c>
      <c r="C12" s="677"/>
      <c r="D12" s="677"/>
      <c r="E12" s="677"/>
      <c r="F12" s="677"/>
      <c r="G12" s="677"/>
      <c r="H12" s="677"/>
      <c r="I12" s="677"/>
      <c r="J12" s="677"/>
      <c r="K12" s="677"/>
      <c r="L12" s="677"/>
      <c r="M12" s="677"/>
      <c r="N12" s="677"/>
      <c r="O12" s="677"/>
      <c r="P12" s="677"/>
      <c r="Q12" s="678"/>
      <c r="R12" s="679">
        <v>1400569</v>
      </c>
      <c r="S12" s="680"/>
      <c r="T12" s="680"/>
      <c r="U12" s="680"/>
      <c r="V12" s="680"/>
      <c r="W12" s="680"/>
      <c r="X12" s="680"/>
      <c r="Y12" s="681"/>
      <c r="Z12" s="682">
        <v>3.1</v>
      </c>
      <c r="AA12" s="682"/>
      <c r="AB12" s="682"/>
      <c r="AC12" s="682"/>
      <c r="AD12" s="683">
        <v>1400569</v>
      </c>
      <c r="AE12" s="683"/>
      <c r="AF12" s="683"/>
      <c r="AG12" s="683"/>
      <c r="AH12" s="683"/>
      <c r="AI12" s="683"/>
      <c r="AJ12" s="683"/>
      <c r="AK12" s="683"/>
      <c r="AL12" s="684">
        <v>6.2</v>
      </c>
      <c r="AM12" s="685"/>
      <c r="AN12" s="685"/>
      <c r="AO12" s="686"/>
      <c r="AP12" s="676" t="s">
        <v>246</v>
      </c>
      <c r="AQ12" s="677"/>
      <c r="AR12" s="677"/>
      <c r="AS12" s="677"/>
      <c r="AT12" s="677"/>
      <c r="AU12" s="677"/>
      <c r="AV12" s="677"/>
      <c r="AW12" s="677"/>
      <c r="AX12" s="677"/>
      <c r="AY12" s="677"/>
      <c r="AZ12" s="677"/>
      <c r="BA12" s="677"/>
      <c r="BB12" s="677"/>
      <c r="BC12" s="677"/>
      <c r="BD12" s="677"/>
      <c r="BE12" s="677"/>
      <c r="BF12" s="678"/>
      <c r="BG12" s="679">
        <v>3392053</v>
      </c>
      <c r="BH12" s="680"/>
      <c r="BI12" s="680"/>
      <c r="BJ12" s="680"/>
      <c r="BK12" s="680"/>
      <c r="BL12" s="680"/>
      <c r="BM12" s="680"/>
      <c r="BN12" s="681"/>
      <c r="BO12" s="682">
        <v>41.8</v>
      </c>
      <c r="BP12" s="682"/>
      <c r="BQ12" s="682"/>
      <c r="BR12" s="682"/>
      <c r="BS12" s="688" t="s">
        <v>228</v>
      </c>
      <c r="BT12" s="680"/>
      <c r="BU12" s="680"/>
      <c r="BV12" s="680"/>
      <c r="BW12" s="680"/>
      <c r="BX12" s="680"/>
      <c r="BY12" s="680"/>
      <c r="BZ12" s="680"/>
      <c r="CA12" s="680"/>
      <c r="CB12" s="689"/>
      <c r="CD12" s="694" t="s">
        <v>247</v>
      </c>
      <c r="CE12" s="695"/>
      <c r="CF12" s="695"/>
      <c r="CG12" s="695"/>
      <c r="CH12" s="695"/>
      <c r="CI12" s="695"/>
      <c r="CJ12" s="695"/>
      <c r="CK12" s="695"/>
      <c r="CL12" s="695"/>
      <c r="CM12" s="695"/>
      <c r="CN12" s="695"/>
      <c r="CO12" s="695"/>
      <c r="CP12" s="695"/>
      <c r="CQ12" s="696"/>
      <c r="CR12" s="679">
        <v>1038153</v>
      </c>
      <c r="CS12" s="680"/>
      <c r="CT12" s="680"/>
      <c r="CU12" s="680"/>
      <c r="CV12" s="680"/>
      <c r="CW12" s="680"/>
      <c r="CX12" s="680"/>
      <c r="CY12" s="681"/>
      <c r="CZ12" s="682">
        <v>2.4</v>
      </c>
      <c r="DA12" s="682"/>
      <c r="DB12" s="682"/>
      <c r="DC12" s="682"/>
      <c r="DD12" s="688">
        <v>342413</v>
      </c>
      <c r="DE12" s="680"/>
      <c r="DF12" s="680"/>
      <c r="DG12" s="680"/>
      <c r="DH12" s="680"/>
      <c r="DI12" s="680"/>
      <c r="DJ12" s="680"/>
      <c r="DK12" s="680"/>
      <c r="DL12" s="680"/>
      <c r="DM12" s="680"/>
      <c r="DN12" s="680"/>
      <c r="DO12" s="680"/>
      <c r="DP12" s="681"/>
      <c r="DQ12" s="688">
        <v>645657</v>
      </c>
      <c r="DR12" s="680"/>
      <c r="DS12" s="680"/>
      <c r="DT12" s="680"/>
      <c r="DU12" s="680"/>
      <c r="DV12" s="680"/>
      <c r="DW12" s="680"/>
      <c r="DX12" s="680"/>
      <c r="DY12" s="680"/>
      <c r="DZ12" s="680"/>
      <c r="EA12" s="680"/>
      <c r="EB12" s="680"/>
      <c r="EC12" s="689"/>
    </row>
    <row r="13" spans="2:143" ht="11.25" customHeight="1" x14ac:dyDescent="0.2">
      <c r="B13" s="676" t="s">
        <v>248</v>
      </c>
      <c r="C13" s="677"/>
      <c r="D13" s="677"/>
      <c r="E13" s="677"/>
      <c r="F13" s="677"/>
      <c r="G13" s="677"/>
      <c r="H13" s="677"/>
      <c r="I13" s="677"/>
      <c r="J13" s="677"/>
      <c r="K13" s="677"/>
      <c r="L13" s="677"/>
      <c r="M13" s="677"/>
      <c r="N13" s="677"/>
      <c r="O13" s="677"/>
      <c r="P13" s="677"/>
      <c r="Q13" s="678"/>
      <c r="R13" s="679" t="s">
        <v>228</v>
      </c>
      <c r="S13" s="680"/>
      <c r="T13" s="680"/>
      <c r="U13" s="680"/>
      <c r="V13" s="680"/>
      <c r="W13" s="680"/>
      <c r="X13" s="680"/>
      <c r="Y13" s="681"/>
      <c r="Z13" s="682" t="s">
        <v>237</v>
      </c>
      <c r="AA13" s="682"/>
      <c r="AB13" s="682"/>
      <c r="AC13" s="682"/>
      <c r="AD13" s="683" t="s">
        <v>228</v>
      </c>
      <c r="AE13" s="683"/>
      <c r="AF13" s="683"/>
      <c r="AG13" s="683"/>
      <c r="AH13" s="683"/>
      <c r="AI13" s="683"/>
      <c r="AJ13" s="683"/>
      <c r="AK13" s="683"/>
      <c r="AL13" s="684" t="s">
        <v>228</v>
      </c>
      <c r="AM13" s="685"/>
      <c r="AN13" s="685"/>
      <c r="AO13" s="686"/>
      <c r="AP13" s="676" t="s">
        <v>249</v>
      </c>
      <c r="AQ13" s="677"/>
      <c r="AR13" s="677"/>
      <c r="AS13" s="677"/>
      <c r="AT13" s="677"/>
      <c r="AU13" s="677"/>
      <c r="AV13" s="677"/>
      <c r="AW13" s="677"/>
      <c r="AX13" s="677"/>
      <c r="AY13" s="677"/>
      <c r="AZ13" s="677"/>
      <c r="BA13" s="677"/>
      <c r="BB13" s="677"/>
      <c r="BC13" s="677"/>
      <c r="BD13" s="677"/>
      <c r="BE13" s="677"/>
      <c r="BF13" s="678"/>
      <c r="BG13" s="679">
        <v>3368707</v>
      </c>
      <c r="BH13" s="680"/>
      <c r="BI13" s="680"/>
      <c r="BJ13" s="680"/>
      <c r="BK13" s="680"/>
      <c r="BL13" s="680"/>
      <c r="BM13" s="680"/>
      <c r="BN13" s="681"/>
      <c r="BO13" s="682">
        <v>41.5</v>
      </c>
      <c r="BP13" s="682"/>
      <c r="BQ13" s="682"/>
      <c r="BR13" s="682"/>
      <c r="BS13" s="688" t="s">
        <v>237</v>
      </c>
      <c r="BT13" s="680"/>
      <c r="BU13" s="680"/>
      <c r="BV13" s="680"/>
      <c r="BW13" s="680"/>
      <c r="BX13" s="680"/>
      <c r="BY13" s="680"/>
      <c r="BZ13" s="680"/>
      <c r="CA13" s="680"/>
      <c r="CB13" s="689"/>
      <c r="CD13" s="694" t="s">
        <v>250</v>
      </c>
      <c r="CE13" s="695"/>
      <c r="CF13" s="695"/>
      <c r="CG13" s="695"/>
      <c r="CH13" s="695"/>
      <c r="CI13" s="695"/>
      <c r="CJ13" s="695"/>
      <c r="CK13" s="695"/>
      <c r="CL13" s="695"/>
      <c r="CM13" s="695"/>
      <c r="CN13" s="695"/>
      <c r="CO13" s="695"/>
      <c r="CP13" s="695"/>
      <c r="CQ13" s="696"/>
      <c r="CR13" s="679">
        <v>3907128</v>
      </c>
      <c r="CS13" s="680"/>
      <c r="CT13" s="680"/>
      <c r="CU13" s="680"/>
      <c r="CV13" s="680"/>
      <c r="CW13" s="680"/>
      <c r="CX13" s="680"/>
      <c r="CY13" s="681"/>
      <c r="CZ13" s="682">
        <v>9.1</v>
      </c>
      <c r="DA13" s="682"/>
      <c r="DB13" s="682"/>
      <c r="DC13" s="682"/>
      <c r="DD13" s="688">
        <v>1072119</v>
      </c>
      <c r="DE13" s="680"/>
      <c r="DF13" s="680"/>
      <c r="DG13" s="680"/>
      <c r="DH13" s="680"/>
      <c r="DI13" s="680"/>
      <c r="DJ13" s="680"/>
      <c r="DK13" s="680"/>
      <c r="DL13" s="680"/>
      <c r="DM13" s="680"/>
      <c r="DN13" s="680"/>
      <c r="DO13" s="680"/>
      <c r="DP13" s="681"/>
      <c r="DQ13" s="688">
        <v>1196438</v>
      </c>
      <c r="DR13" s="680"/>
      <c r="DS13" s="680"/>
      <c r="DT13" s="680"/>
      <c r="DU13" s="680"/>
      <c r="DV13" s="680"/>
      <c r="DW13" s="680"/>
      <c r="DX13" s="680"/>
      <c r="DY13" s="680"/>
      <c r="DZ13" s="680"/>
      <c r="EA13" s="680"/>
      <c r="EB13" s="680"/>
      <c r="EC13" s="689"/>
    </row>
    <row r="14" spans="2:143" ht="11.25" customHeight="1" x14ac:dyDescent="0.2">
      <c r="B14" s="676" t="s">
        <v>251</v>
      </c>
      <c r="C14" s="677"/>
      <c r="D14" s="677"/>
      <c r="E14" s="677"/>
      <c r="F14" s="677"/>
      <c r="G14" s="677"/>
      <c r="H14" s="677"/>
      <c r="I14" s="677"/>
      <c r="J14" s="677"/>
      <c r="K14" s="677"/>
      <c r="L14" s="677"/>
      <c r="M14" s="677"/>
      <c r="N14" s="677"/>
      <c r="O14" s="677"/>
      <c r="P14" s="677"/>
      <c r="Q14" s="678"/>
      <c r="R14" s="679" t="s">
        <v>237</v>
      </c>
      <c r="S14" s="680"/>
      <c r="T14" s="680"/>
      <c r="U14" s="680"/>
      <c r="V14" s="680"/>
      <c r="W14" s="680"/>
      <c r="X14" s="680"/>
      <c r="Y14" s="681"/>
      <c r="Z14" s="682" t="s">
        <v>237</v>
      </c>
      <c r="AA14" s="682"/>
      <c r="AB14" s="682"/>
      <c r="AC14" s="682"/>
      <c r="AD14" s="683" t="s">
        <v>237</v>
      </c>
      <c r="AE14" s="683"/>
      <c r="AF14" s="683"/>
      <c r="AG14" s="683"/>
      <c r="AH14" s="683"/>
      <c r="AI14" s="683"/>
      <c r="AJ14" s="683"/>
      <c r="AK14" s="683"/>
      <c r="AL14" s="684" t="s">
        <v>237</v>
      </c>
      <c r="AM14" s="685"/>
      <c r="AN14" s="685"/>
      <c r="AO14" s="686"/>
      <c r="AP14" s="676" t="s">
        <v>252</v>
      </c>
      <c r="AQ14" s="677"/>
      <c r="AR14" s="677"/>
      <c r="AS14" s="677"/>
      <c r="AT14" s="677"/>
      <c r="AU14" s="677"/>
      <c r="AV14" s="677"/>
      <c r="AW14" s="677"/>
      <c r="AX14" s="677"/>
      <c r="AY14" s="677"/>
      <c r="AZ14" s="677"/>
      <c r="BA14" s="677"/>
      <c r="BB14" s="677"/>
      <c r="BC14" s="677"/>
      <c r="BD14" s="677"/>
      <c r="BE14" s="677"/>
      <c r="BF14" s="678"/>
      <c r="BG14" s="679">
        <v>300732</v>
      </c>
      <c r="BH14" s="680"/>
      <c r="BI14" s="680"/>
      <c r="BJ14" s="680"/>
      <c r="BK14" s="680"/>
      <c r="BL14" s="680"/>
      <c r="BM14" s="680"/>
      <c r="BN14" s="681"/>
      <c r="BO14" s="682">
        <v>3.7</v>
      </c>
      <c r="BP14" s="682"/>
      <c r="BQ14" s="682"/>
      <c r="BR14" s="682"/>
      <c r="BS14" s="688" t="s">
        <v>228</v>
      </c>
      <c r="BT14" s="680"/>
      <c r="BU14" s="680"/>
      <c r="BV14" s="680"/>
      <c r="BW14" s="680"/>
      <c r="BX14" s="680"/>
      <c r="BY14" s="680"/>
      <c r="BZ14" s="680"/>
      <c r="CA14" s="680"/>
      <c r="CB14" s="689"/>
      <c r="CD14" s="694" t="s">
        <v>253</v>
      </c>
      <c r="CE14" s="695"/>
      <c r="CF14" s="695"/>
      <c r="CG14" s="695"/>
      <c r="CH14" s="695"/>
      <c r="CI14" s="695"/>
      <c r="CJ14" s="695"/>
      <c r="CK14" s="695"/>
      <c r="CL14" s="695"/>
      <c r="CM14" s="695"/>
      <c r="CN14" s="695"/>
      <c r="CO14" s="695"/>
      <c r="CP14" s="695"/>
      <c r="CQ14" s="696"/>
      <c r="CR14" s="679">
        <v>2129754</v>
      </c>
      <c r="CS14" s="680"/>
      <c r="CT14" s="680"/>
      <c r="CU14" s="680"/>
      <c r="CV14" s="680"/>
      <c r="CW14" s="680"/>
      <c r="CX14" s="680"/>
      <c r="CY14" s="681"/>
      <c r="CZ14" s="682">
        <v>5</v>
      </c>
      <c r="DA14" s="682"/>
      <c r="DB14" s="682"/>
      <c r="DC14" s="682"/>
      <c r="DD14" s="688">
        <v>422779</v>
      </c>
      <c r="DE14" s="680"/>
      <c r="DF14" s="680"/>
      <c r="DG14" s="680"/>
      <c r="DH14" s="680"/>
      <c r="DI14" s="680"/>
      <c r="DJ14" s="680"/>
      <c r="DK14" s="680"/>
      <c r="DL14" s="680"/>
      <c r="DM14" s="680"/>
      <c r="DN14" s="680"/>
      <c r="DO14" s="680"/>
      <c r="DP14" s="681"/>
      <c r="DQ14" s="688">
        <v>1467688</v>
      </c>
      <c r="DR14" s="680"/>
      <c r="DS14" s="680"/>
      <c r="DT14" s="680"/>
      <c r="DU14" s="680"/>
      <c r="DV14" s="680"/>
      <c r="DW14" s="680"/>
      <c r="DX14" s="680"/>
      <c r="DY14" s="680"/>
      <c r="DZ14" s="680"/>
      <c r="EA14" s="680"/>
      <c r="EB14" s="680"/>
      <c r="EC14" s="689"/>
    </row>
    <row r="15" spans="2:143" ht="11.25" customHeight="1" x14ac:dyDescent="0.2">
      <c r="B15" s="676" t="s">
        <v>254</v>
      </c>
      <c r="C15" s="677"/>
      <c r="D15" s="677"/>
      <c r="E15" s="677"/>
      <c r="F15" s="677"/>
      <c r="G15" s="677"/>
      <c r="H15" s="677"/>
      <c r="I15" s="677"/>
      <c r="J15" s="677"/>
      <c r="K15" s="677"/>
      <c r="L15" s="677"/>
      <c r="M15" s="677"/>
      <c r="N15" s="677"/>
      <c r="O15" s="677"/>
      <c r="P15" s="677"/>
      <c r="Q15" s="678"/>
      <c r="R15" s="679">
        <v>111683</v>
      </c>
      <c r="S15" s="680"/>
      <c r="T15" s="680"/>
      <c r="U15" s="680"/>
      <c r="V15" s="680"/>
      <c r="W15" s="680"/>
      <c r="X15" s="680"/>
      <c r="Y15" s="681"/>
      <c r="Z15" s="682">
        <v>0.3</v>
      </c>
      <c r="AA15" s="682"/>
      <c r="AB15" s="682"/>
      <c r="AC15" s="682"/>
      <c r="AD15" s="683">
        <v>111683</v>
      </c>
      <c r="AE15" s="683"/>
      <c r="AF15" s="683"/>
      <c r="AG15" s="683"/>
      <c r="AH15" s="683"/>
      <c r="AI15" s="683"/>
      <c r="AJ15" s="683"/>
      <c r="AK15" s="683"/>
      <c r="AL15" s="684">
        <v>0.5</v>
      </c>
      <c r="AM15" s="685"/>
      <c r="AN15" s="685"/>
      <c r="AO15" s="686"/>
      <c r="AP15" s="676" t="s">
        <v>255</v>
      </c>
      <c r="AQ15" s="677"/>
      <c r="AR15" s="677"/>
      <c r="AS15" s="677"/>
      <c r="AT15" s="677"/>
      <c r="AU15" s="677"/>
      <c r="AV15" s="677"/>
      <c r="AW15" s="677"/>
      <c r="AX15" s="677"/>
      <c r="AY15" s="677"/>
      <c r="AZ15" s="677"/>
      <c r="BA15" s="677"/>
      <c r="BB15" s="677"/>
      <c r="BC15" s="677"/>
      <c r="BD15" s="677"/>
      <c r="BE15" s="677"/>
      <c r="BF15" s="678"/>
      <c r="BG15" s="679">
        <v>549017</v>
      </c>
      <c r="BH15" s="680"/>
      <c r="BI15" s="680"/>
      <c r="BJ15" s="680"/>
      <c r="BK15" s="680"/>
      <c r="BL15" s="680"/>
      <c r="BM15" s="680"/>
      <c r="BN15" s="681"/>
      <c r="BO15" s="682">
        <v>6.8</v>
      </c>
      <c r="BP15" s="682"/>
      <c r="BQ15" s="682"/>
      <c r="BR15" s="682"/>
      <c r="BS15" s="688" t="s">
        <v>228</v>
      </c>
      <c r="BT15" s="680"/>
      <c r="BU15" s="680"/>
      <c r="BV15" s="680"/>
      <c r="BW15" s="680"/>
      <c r="BX15" s="680"/>
      <c r="BY15" s="680"/>
      <c r="BZ15" s="680"/>
      <c r="CA15" s="680"/>
      <c r="CB15" s="689"/>
      <c r="CD15" s="694" t="s">
        <v>256</v>
      </c>
      <c r="CE15" s="695"/>
      <c r="CF15" s="695"/>
      <c r="CG15" s="695"/>
      <c r="CH15" s="695"/>
      <c r="CI15" s="695"/>
      <c r="CJ15" s="695"/>
      <c r="CK15" s="695"/>
      <c r="CL15" s="695"/>
      <c r="CM15" s="695"/>
      <c r="CN15" s="695"/>
      <c r="CO15" s="695"/>
      <c r="CP15" s="695"/>
      <c r="CQ15" s="696"/>
      <c r="CR15" s="679">
        <v>4651070</v>
      </c>
      <c r="CS15" s="680"/>
      <c r="CT15" s="680"/>
      <c r="CU15" s="680"/>
      <c r="CV15" s="680"/>
      <c r="CW15" s="680"/>
      <c r="CX15" s="680"/>
      <c r="CY15" s="681"/>
      <c r="CZ15" s="682">
        <v>10.8</v>
      </c>
      <c r="DA15" s="682"/>
      <c r="DB15" s="682"/>
      <c r="DC15" s="682"/>
      <c r="DD15" s="688">
        <v>1723824</v>
      </c>
      <c r="DE15" s="680"/>
      <c r="DF15" s="680"/>
      <c r="DG15" s="680"/>
      <c r="DH15" s="680"/>
      <c r="DI15" s="680"/>
      <c r="DJ15" s="680"/>
      <c r="DK15" s="680"/>
      <c r="DL15" s="680"/>
      <c r="DM15" s="680"/>
      <c r="DN15" s="680"/>
      <c r="DO15" s="680"/>
      <c r="DP15" s="681"/>
      <c r="DQ15" s="688">
        <v>2508813</v>
      </c>
      <c r="DR15" s="680"/>
      <c r="DS15" s="680"/>
      <c r="DT15" s="680"/>
      <c r="DU15" s="680"/>
      <c r="DV15" s="680"/>
      <c r="DW15" s="680"/>
      <c r="DX15" s="680"/>
      <c r="DY15" s="680"/>
      <c r="DZ15" s="680"/>
      <c r="EA15" s="680"/>
      <c r="EB15" s="680"/>
      <c r="EC15" s="689"/>
    </row>
    <row r="16" spans="2:143" ht="11.25" customHeight="1" x14ac:dyDescent="0.2">
      <c r="B16" s="676" t="s">
        <v>257</v>
      </c>
      <c r="C16" s="677"/>
      <c r="D16" s="677"/>
      <c r="E16" s="677"/>
      <c r="F16" s="677"/>
      <c r="G16" s="677"/>
      <c r="H16" s="677"/>
      <c r="I16" s="677"/>
      <c r="J16" s="677"/>
      <c r="K16" s="677"/>
      <c r="L16" s="677"/>
      <c r="M16" s="677"/>
      <c r="N16" s="677"/>
      <c r="O16" s="677"/>
      <c r="P16" s="677"/>
      <c r="Q16" s="678"/>
      <c r="R16" s="679" t="s">
        <v>228</v>
      </c>
      <c r="S16" s="680"/>
      <c r="T16" s="680"/>
      <c r="U16" s="680"/>
      <c r="V16" s="680"/>
      <c r="W16" s="680"/>
      <c r="X16" s="680"/>
      <c r="Y16" s="681"/>
      <c r="Z16" s="682" t="s">
        <v>228</v>
      </c>
      <c r="AA16" s="682"/>
      <c r="AB16" s="682"/>
      <c r="AC16" s="682"/>
      <c r="AD16" s="683" t="s">
        <v>237</v>
      </c>
      <c r="AE16" s="683"/>
      <c r="AF16" s="683"/>
      <c r="AG16" s="683"/>
      <c r="AH16" s="683"/>
      <c r="AI16" s="683"/>
      <c r="AJ16" s="683"/>
      <c r="AK16" s="683"/>
      <c r="AL16" s="684" t="s">
        <v>237</v>
      </c>
      <c r="AM16" s="685"/>
      <c r="AN16" s="685"/>
      <c r="AO16" s="686"/>
      <c r="AP16" s="676" t="s">
        <v>258</v>
      </c>
      <c r="AQ16" s="677"/>
      <c r="AR16" s="677"/>
      <c r="AS16" s="677"/>
      <c r="AT16" s="677"/>
      <c r="AU16" s="677"/>
      <c r="AV16" s="677"/>
      <c r="AW16" s="677"/>
      <c r="AX16" s="677"/>
      <c r="AY16" s="677"/>
      <c r="AZ16" s="677"/>
      <c r="BA16" s="677"/>
      <c r="BB16" s="677"/>
      <c r="BC16" s="677"/>
      <c r="BD16" s="677"/>
      <c r="BE16" s="677"/>
      <c r="BF16" s="678"/>
      <c r="BG16" s="679" t="s">
        <v>228</v>
      </c>
      <c r="BH16" s="680"/>
      <c r="BI16" s="680"/>
      <c r="BJ16" s="680"/>
      <c r="BK16" s="680"/>
      <c r="BL16" s="680"/>
      <c r="BM16" s="680"/>
      <c r="BN16" s="681"/>
      <c r="BO16" s="682" t="s">
        <v>228</v>
      </c>
      <c r="BP16" s="682"/>
      <c r="BQ16" s="682"/>
      <c r="BR16" s="682"/>
      <c r="BS16" s="688" t="s">
        <v>237</v>
      </c>
      <c r="BT16" s="680"/>
      <c r="BU16" s="680"/>
      <c r="BV16" s="680"/>
      <c r="BW16" s="680"/>
      <c r="BX16" s="680"/>
      <c r="BY16" s="680"/>
      <c r="BZ16" s="680"/>
      <c r="CA16" s="680"/>
      <c r="CB16" s="689"/>
      <c r="CD16" s="694" t="s">
        <v>259</v>
      </c>
      <c r="CE16" s="695"/>
      <c r="CF16" s="695"/>
      <c r="CG16" s="695"/>
      <c r="CH16" s="695"/>
      <c r="CI16" s="695"/>
      <c r="CJ16" s="695"/>
      <c r="CK16" s="695"/>
      <c r="CL16" s="695"/>
      <c r="CM16" s="695"/>
      <c r="CN16" s="695"/>
      <c r="CO16" s="695"/>
      <c r="CP16" s="695"/>
      <c r="CQ16" s="696"/>
      <c r="CR16" s="679">
        <v>1376326</v>
      </c>
      <c r="CS16" s="680"/>
      <c r="CT16" s="680"/>
      <c r="CU16" s="680"/>
      <c r="CV16" s="680"/>
      <c r="CW16" s="680"/>
      <c r="CX16" s="680"/>
      <c r="CY16" s="681"/>
      <c r="CZ16" s="682">
        <v>3.2</v>
      </c>
      <c r="DA16" s="682"/>
      <c r="DB16" s="682"/>
      <c r="DC16" s="682"/>
      <c r="DD16" s="688" t="s">
        <v>228</v>
      </c>
      <c r="DE16" s="680"/>
      <c r="DF16" s="680"/>
      <c r="DG16" s="680"/>
      <c r="DH16" s="680"/>
      <c r="DI16" s="680"/>
      <c r="DJ16" s="680"/>
      <c r="DK16" s="680"/>
      <c r="DL16" s="680"/>
      <c r="DM16" s="680"/>
      <c r="DN16" s="680"/>
      <c r="DO16" s="680"/>
      <c r="DP16" s="681"/>
      <c r="DQ16" s="688">
        <v>322941</v>
      </c>
      <c r="DR16" s="680"/>
      <c r="DS16" s="680"/>
      <c r="DT16" s="680"/>
      <c r="DU16" s="680"/>
      <c r="DV16" s="680"/>
      <c r="DW16" s="680"/>
      <c r="DX16" s="680"/>
      <c r="DY16" s="680"/>
      <c r="DZ16" s="680"/>
      <c r="EA16" s="680"/>
      <c r="EB16" s="680"/>
      <c r="EC16" s="689"/>
    </row>
    <row r="17" spans="2:133" ht="11.25" customHeight="1" x14ac:dyDescent="0.2">
      <c r="B17" s="676" t="s">
        <v>260</v>
      </c>
      <c r="C17" s="677"/>
      <c r="D17" s="677"/>
      <c r="E17" s="677"/>
      <c r="F17" s="677"/>
      <c r="G17" s="677"/>
      <c r="H17" s="677"/>
      <c r="I17" s="677"/>
      <c r="J17" s="677"/>
      <c r="K17" s="677"/>
      <c r="L17" s="677"/>
      <c r="M17" s="677"/>
      <c r="N17" s="677"/>
      <c r="O17" s="677"/>
      <c r="P17" s="677"/>
      <c r="Q17" s="678"/>
      <c r="R17" s="679">
        <v>34567</v>
      </c>
      <c r="S17" s="680"/>
      <c r="T17" s="680"/>
      <c r="U17" s="680"/>
      <c r="V17" s="680"/>
      <c r="W17" s="680"/>
      <c r="X17" s="680"/>
      <c r="Y17" s="681"/>
      <c r="Z17" s="682">
        <v>0.1</v>
      </c>
      <c r="AA17" s="682"/>
      <c r="AB17" s="682"/>
      <c r="AC17" s="682"/>
      <c r="AD17" s="683">
        <v>34567</v>
      </c>
      <c r="AE17" s="683"/>
      <c r="AF17" s="683"/>
      <c r="AG17" s="683"/>
      <c r="AH17" s="683"/>
      <c r="AI17" s="683"/>
      <c r="AJ17" s="683"/>
      <c r="AK17" s="683"/>
      <c r="AL17" s="684">
        <v>0.2</v>
      </c>
      <c r="AM17" s="685"/>
      <c r="AN17" s="685"/>
      <c r="AO17" s="686"/>
      <c r="AP17" s="676" t="s">
        <v>261</v>
      </c>
      <c r="AQ17" s="677"/>
      <c r="AR17" s="677"/>
      <c r="AS17" s="677"/>
      <c r="AT17" s="677"/>
      <c r="AU17" s="677"/>
      <c r="AV17" s="677"/>
      <c r="AW17" s="677"/>
      <c r="AX17" s="677"/>
      <c r="AY17" s="677"/>
      <c r="AZ17" s="677"/>
      <c r="BA17" s="677"/>
      <c r="BB17" s="677"/>
      <c r="BC17" s="677"/>
      <c r="BD17" s="677"/>
      <c r="BE17" s="677"/>
      <c r="BF17" s="678"/>
      <c r="BG17" s="679" t="s">
        <v>228</v>
      </c>
      <c r="BH17" s="680"/>
      <c r="BI17" s="680"/>
      <c r="BJ17" s="680"/>
      <c r="BK17" s="680"/>
      <c r="BL17" s="680"/>
      <c r="BM17" s="680"/>
      <c r="BN17" s="681"/>
      <c r="BO17" s="682" t="s">
        <v>237</v>
      </c>
      <c r="BP17" s="682"/>
      <c r="BQ17" s="682"/>
      <c r="BR17" s="682"/>
      <c r="BS17" s="688" t="s">
        <v>237</v>
      </c>
      <c r="BT17" s="680"/>
      <c r="BU17" s="680"/>
      <c r="BV17" s="680"/>
      <c r="BW17" s="680"/>
      <c r="BX17" s="680"/>
      <c r="BY17" s="680"/>
      <c r="BZ17" s="680"/>
      <c r="CA17" s="680"/>
      <c r="CB17" s="689"/>
      <c r="CD17" s="694" t="s">
        <v>262</v>
      </c>
      <c r="CE17" s="695"/>
      <c r="CF17" s="695"/>
      <c r="CG17" s="695"/>
      <c r="CH17" s="695"/>
      <c r="CI17" s="695"/>
      <c r="CJ17" s="695"/>
      <c r="CK17" s="695"/>
      <c r="CL17" s="695"/>
      <c r="CM17" s="695"/>
      <c r="CN17" s="695"/>
      <c r="CO17" s="695"/>
      <c r="CP17" s="695"/>
      <c r="CQ17" s="696"/>
      <c r="CR17" s="679">
        <v>5667928</v>
      </c>
      <c r="CS17" s="680"/>
      <c r="CT17" s="680"/>
      <c r="CU17" s="680"/>
      <c r="CV17" s="680"/>
      <c r="CW17" s="680"/>
      <c r="CX17" s="680"/>
      <c r="CY17" s="681"/>
      <c r="CZ17" s="682">
        <v>13.2</v>
      </c>
      <c r="DA17" s="682"/>
      <c r="DB17" s="682"/>
      <c r="DC17" s="682"/>
      <c r="DD17" s="688" t="s">
        <v>228</v>
      </c>
      <c r="DE17" s="680"/>
      <c r="DF17" s="680"/>
      <c r="DG17" s="680"/>
      <c r="DH17" s="680"/>
      <c r="DI17" s="680"/>
      <c r="DJ17" s="680"/>
      <c r="DK17" s="680"/>
      <c r="DL17" s="680"/>
      <c r="DM17" s="680"/>
      <c r="DN17" s="680"/>
      <c r="DO17" s="680"/>
      <c r="DP17" s="681"/>
      <c r="DQ17" s="688">
        <v>5582879</v>
      </c>
      <c r="DR17" s="680"/>
      <c r="DS17" s="680"/>
      <c r="DT17" s="680"/>
      <c r="DU17" s="680"/>
      <c r="DV17" s="680"/>
      <c r="DW17" s="680"/>
      <c r="DX17" s="680"/>
      <c r="DY17" s="680"/>
      <c r="DZ17" s="680"/>
      <c r="EA17" s="680"/>
      <c r="EB17" s="680"/>
      <c r="EC17" s="689"/>
    </row>
    <row r="18" spans="2:133" ht="11.25" customHeight="1" x14ac:dyDescent="0.2">
      <c r="B18" s="676" t="s">
        <v>263</v>
      </c>
      <c r="C18" s="677"/>
      <c r="D18" s="677"/>
      <c r="E18" s="677"/>
      <c r="F18" s="677"/>
      <c r="G18" s="677"/>
      <c r="H18" s="677"/>
      <c r="I18" s="677"/>
      <c r="J18" s="677"/>
      <c r="K18" s="677"/>
      <c r="L18" s="677"/>
      <c r="M18" s="677"/>
      <c r="N18" s="677"/>
      <c r="O18" s="677"/>
      <c r="P18" s="677"/>
      <c r="Q18" s="678"/>
      <c r="R18" s="679">
        <v>15135479</v>
      </c>
      <c r="S18" s="680"/>
      <c r="T18" s="680"/>
      <c r="U18" s="680"/>
      <c r="V18" s="680"/>
      <c r="W18" s="680"/>
      <c r="X18" s="680"/>
      <c r="Y18" s="681"/>
      <c r="Z18" s="682">
        <v>34</v>
      </c>
      <c r="AA18" s="682"/>
      <c r="AB18" s="682"/>
      <c r="AC18" s="682"/>
      <c r="AD18" s="683">
        <v>12772076</v>
      </c>
      <c r="AE18" s="683"/>
      <c r="AF18" s="683"/>
      <c r="AG18" s="683"/>
      <c r="AH18" s="683"/>
      <c r="AI18" s="683"/>
      <c r="AJ18" s="683"/>
      <c r="AK18" s="683"/>
      <c r="AL18" s="684">
        <v>56.6</v>
      </c>
      <c r="AM18" s="685"/>
      <c r="AN18" s="685"/>
      <c r="AO18" s="686"/>
      <c r="AP18" s="676" t="s">
        <v>264</v>
      </c>
      <c r="AQ18" s="677"/>
      <c r="AR18" s="677"/>
      <c r="AS18" s="677"/>
      <c r="AT18" s="677"/>
      <c r="AU18" s="677"/>
      <c r="AV18" s="677"/>
      <c r="AW18" s="677"/>
      <c r="AX18" s="677"/>
      <c r="AY18" s="677"/>
      <c r="AZ18" s="677"/>
      <c r="BA18" s="677"/>
      <c r="BB18" s="677"/>
      <c r="BC18" s="677"/>
      <c r="BD18" s="677"/>
      <c r="BE18" s="677"/>
      <c r="BF18" s="678"/>
      <c r="BG18" s="679" t="s">
        <v>237</v>
      </c>
      <c r="BH18" s="680"/>
      <c r="BI18" s="680"/>
      <c r="BJ18" s="680"/>
      <c r="BK18" s="680"/>
      <c r="BL18" s="680"/>
      <c r="BM18" s="680"/>
      <c r="BN18" s="681"/>
      <c r="BO18" s="682" t="s">
        <v>228</v>
      </c>
      <c r="BP18" s="682"/>
      <c r="BQ18" s="682"/>
      <c r="BR18" s="682"/>
      <c r="BS18" s="688" t="s">
        <v>228</v>
      </c>
      <c r="BT18" s="680"/>
      <c r="BU18" s="680"/>
      <c r="BV18" s="680"/>
      <c r="BW18" s="680"/>
      <c r="BX18" s="680"/>
      <c r="BY18" s="680"/>
      <c r="BZ18" s="680"/>
      <c r="CA18" s="680"/>
      <c r="CB18" s="689"/>
      <c r="CD18" s="694" t="s">
        <v>265</v>
      </c>
      <c r="CE18" s="695"/>
      <c r="CF18" s="695"/>
      <c r="CG18" s="695"/>
      <c r="CH18" s="695"/>
      <c r="CI18" s="695"/>
      <c r="CJ18" s="695"/>
      <c r="CK18" s="695"/>
      <c r="CL18" s="695"/>
      <c r="CM18" s="695"/>
      <c r="CN18" s="695"/>
      <c r="CO18" s="695"/>
      <c r="CP18" s="695"/>
      <c r="CQ18" s="696"/>
      <c r="CR18" s="679" t="s">
        <v>228</v>
      </c>
      <c r="CS18" s="680"/>
      <c r="CT18" s="680"/>
      <c r="CU18" s="680"/>
      <c r="CV18" s="680"/>
      <c r="CW18" s="680"/>
      <c r="CX18" s="680"/>
      <c r="CY18" s="681"/>
      <c r="CZ18" s="682" t="s">
        <v>228</v>
      </c>
      <c r="DA18" s="682"/>
      <c r="DB18" s="682"/>
      <c r="DC18" s="682"/>
      <c r="DD18" s="688" t="s">
        <v>228</v>
      </c>
      <c r="DE18" s="680"/>
      <c r="DF18" s="680"/>
      <c r="DG18" s="680"/>
      <c r="DH18" s="680"/>
      <c r="DI18" s="680"/>
      <c r="DJ18" s="680"/>
      <c r="DK18" s="680"/>
      <c r="DL18" s="680"/>
      <c r="DM18" s="680"/>
      <c r="DN18" s="680"/>
      <c r="DO18" s="680"/>
      <c r="DP18" s="681"/>
      <c r="DQ18" s="688" t="s">
        <v>228</v>
      </c>
      <c r="DR18" s="680"/>
      <c r="DS18" s="680"/>
      <c r="DT18" s="680"/>
      <c r="DU18" s="680"/>
      <c r="DV18" s="680"/>
      <c r="DW18" s="680"/>
      <c r="DX18" s="680"/>
      <c r="DY18" s="680"/>
      <c r="DZ18" s="680"/>
      <c r="EA18" s="680"/>
      <c r="EB18" s="680"/>
      <c r="EC18" s="689"/>
    </row>
    <row r="19" spans="2:133" ht="11.25" customHeight="1" x14ac:dyDescent="0.2">
      <c r="B19" s="676" t="s">
        <v>266</v>
      </c>
      <c r="C19" s="677"/>
      <c r="D19" s="677"/>
      <c r="E19" s="677"/>
      <c r="F19" s="677"/>
      <c r="G19" s="677"/>
      <c r="H19" s="677"/>
      <c r="I19" s="677"/>
      <c r="J19" s="677"/>
      <c r="K19" s="677"/>
      <c r="L19" s="677"/>
      <c r="M19" s="677"/>
      <c r="N19" s="677"/>
      <c r="O19" s="677"/>
      <c r="P19" s="677"/>
      <c r="Q19" s="678"/>
      <c r="R19" s="679">
        <v>12772076</v>
      </c>
      <c r="S19" s="680"/>
      <c r="T19" s="680"/>
      <c r="U19" s="680"/>
      <c r="V19" s="680"/>
      <c r="W19" s="680"/>
      <c r="X19" s="680"/>
      <c r="Y19" s="681"/>
      <c r="Z19" s="682">
        <v>28.7</v>
      </c>
      <c r="AA19" s="682"/>
      <c r="AB19" s="682"/>
      <c r="AC19" s="682"/>
      <c r="AD19" s="683">
        <v>12772076</v>
      </c>
      <c r="AE19" s="683"/>
      <c r="AF19" s="683"/>
      <c r="AG19" s="683"/>
      <c r="AH19" s="683"/>
      <c r="AI19" s="683"/>
      <c r="AJ19" s="683"/>
      <c r="AK19" s="683"/>
      <c r="AL19" s="684">
        <v>56.6</v>
      </c>
      <c r="AM19" s="685"/>
      <c r="AN19" s="685"/>
      <c r="AO19" s="686"/>
      <c r="AP19" s="676" t="s">
        <v>267</v>
      </c>
      <c r="AQ19" s="677"/>
      <c r="AR19" s="677"/>
      <c r="AS19" s="677"/>
      <c r="AT19" s="677"/>
      <c r="AU19" s="677"/>
      <c r="AV19" s="677"/>
      <c r="AW19" s="677"/>
      <c r="AX19" s="677"/>
      <c r="AY19" s="677"/>
      <c r="AZ19" s="677"/>
      <c r="BA19" s="677"/>
      <c r="BB19" s="677"/>
      <c r="BC19" s="677"/>
      <c r="BD19" s="677"/>
      <c r="BE19" s="677"/>
      <c r="BF19" s="678"/>
      <c r="BG19" s="679">
        <v>391965</v>
      </c>
      <c r="BH19" s="680"/>
      <c r="BI19" s="680"/>
      <c r="BJ19" s="680"/>
      <c r="BK19" s="680"/>
      <c r="BL19" s="680"/>
      <c r="BM19" s="680"/>
      <c r="BN19" s="681"/>
      <c r="BO19" s="682">
        <v>4.8</v>
      </c>
      <c r="BP19" s="682"/>
      <c r="BQ19" s="682"/>
      <c r="BR19" s="682"/>
      <c r="BS19" s="688" t="s">
        <v>228</v>
      </c>
      <c r="BT19" s="680"/>
      <c r="BU19" s="680"/>
      <c r="BV19" s="680"/>
      <c r="BW19" s="680"/>
      <c r="BX19" s="680"/>
      <c r="BY19" s="680"/>
      <c r="BZ19" s="680"/>
      <c r="CA19" s="680"/>
      <c r="CB19" s="689"/>
      <c r="CD19" s="694" t="s">
        <v>268</v>
      </c>
      <c r="CE19" s="695"/>
      <c r="CF19" s="695"/>
      <c r="CG19" s="695"/>
      <c r="CH19" s="695"/>
      <c r="CI19" s="695"/>
      <c r="CJ19" s="695"/>
      <c r="CK19" s="695"/>
      <c r="CL19" s="695"/>
      <c r="CM19" s="695"/>
      <c r="CN19" s="695"/>
      <c r="CO19" s="695"/>
      <c r="CP19" s="695"/>
      <c r="CQ19" s="696"/>
      <c r="CR19" s="679" t="s">
        <v>237</v>
      </c>
      <c r="CS19" s="680"/>
      <c r="CT19" s="680"/>
      <c r="CU19" s="680"/>
      <c r="CV19" s="680"/>
      <c r="CW19" s="680"/>
      <c r="CX19" s="680"/>
      <c r="CY19" s="681"/>
      <c r="CZ19" s="682" t="s">
        <v>237</v>
      </c>
      <c r="DA19" s="682"/>
      <c r="DB19" s="682"/>
      <c r="DC19" s="682"/>
      <c r="DD19" s="688" t="s">
        <v>237</v>
      </c>
      <c r="DE19" s="680"/>
      <c r="DF19" s="680"/>
      <c r="DG19" s="680"/>
      <c r="DH19" s="680"/>
      <c r="DI19" s="680"/>
      <c r="DJ19" s="680"/>
      <c r="DK19" s="680"/>
      <c r="DL19" s="680"/>
      <c r="DM19" s="680"/>
      <c r="DN19" s="680"/>
      <c r="DO19" s="680"/>
      <c r="DP19" s="681"/>
      <c r="DQ19" s="688" t="s">
        <v>237</v>
      </c>
      <c r="DR19" s="680"/>
      <c r="DS19" s="680"/>
      <c r="DT19" s="680"/>
      <c r="DU19" s="680"/>
      <c r="DV19" s="680"/>
      <c r="DW19" s="680"/>
      <c r="DX19" s="680"/>
      <c r="DY19" s="680"/>
      <c r="DZ19" s="680"/>
      <c r="EA19" s="680"/>
      <c r="EB19" s="680"/>
      <c r="EC19" s="689"/>
    </row>
    <row r="20" spans="2:133" ht="11.25" customHeight="1" x14ac:dyDescent="0.2">
      <c r="B20" s="676" t="s">
        <v>269</v>
      </c>
      <c r="C20" s="677"/>
      <c r="D20" s="677"/>
      <c r="E20" s="677"/>
      <c r="F20" s="677"/>
      <c r="G20" s="677"/>
      <c r="H20" s="677"/>
      <c r="I20" s="677"/>
      <c r="J20" s="677"/>
      <c r="K20" s="677"/>
      <c r="L20" s="677"/>
      <c r="M20" s="677"/>
      <c r="N20" s="677"/>
      <c r="O20" s="677"/>
      <c r="P20" s="677"/>
      <c r="Q20" s="678"/>
      <c r="R20" s="679">
        <v>2363403</v>
      </c>
      <c r="S20" s="680"/>
      <c r="T20" s="680"/>
      <c r="U20" s="680"/>
      <c r="V20" s="680"/>
      <c r="W20" s="680"/>
      <c r="X20" s="680"/>
      <c r="Y20" s="681"/>
      <c r="Z20" s="682">
        <v>5.3</v>
      </c>
      <c r="AA20" s="682"/>
      <c r="AB20" s="682"/>
      <c r="AC20" s="682"/>
      <c r="AD20" s="683" t="s">
        <v>228</v>
      </c>
      <c r="AE20" s="683"/>
      <c r="AF20" s="683"/>
      <c r="AG20" s="683"/>
      <c r="AH20" s="683"/>
      <c r="AI20" s="683"/>
      <c r="AJ20" s="683"/>
      <c r="AK20" s="683"/>
      <c r="AL20" s="684" t="s">
        <v>228</v>
      </c>
      <c r="AM20" s="685"/>
      <c r="AN20" s="685"/>
      <c r="AO20" s="686"/>
      <c r="AP20" s="676" t="s">
        <v>270</v>
      </c>
      <c r="AQ20" s="677"/>
      <c r="AR20" s="677"/>
      <c r="AS20" s="677"/>
      <c r="AT20" s="677"/>
      <c r="AU20" s="677"/>
      <c r="AV20" s="677"/>
      <c r="AW20" s="677"/>
      <c r="AX20" s="677"/>
      <c r="AY20" s="677"/>
      <c r="AZ20" s="677"/>
      <c r="BA20" s="677"/>
      <c r="BB20" s="677"/>
      <c r="BC20" s="677"/>
      <c r="BD20" s="677"/>
      <c r="BE20" s="677"/>
      <c r="BF20" s="678"/>
      <c r="BG20" s="679">
        <v>391965</v>
      </c>
      <c r="BH20" s="680"/>
      <c r="BI20" s="680"/>
      <c r="BJ20" s="680"/>
      <c r="BK20" s="680"/>
      <c r="BL20" s="680"/>
      <c r="BM20" s="680"/>
      <c r="BN20" s="681"/>
      <c r="BO20" s="682">
        <v>4.8</v>
      </c>
      <c r="BP20" s="682"/>
      <c r="BQ20" s="682"/>
      <c r="BR20" s="682"/>
      <c r="BS20" s="688" t="s">
        <v>237</v>
      </c>
      <c r="BT20" s="680"/>
      <c r="BU20" s="680"/>
      <c r="BV20" s="680"/>
      <c r="BW20" s="680"/>
      <c r="BX20" s="680"/>
      <c r="BY20" s="680"/>
      <c r="BZ20" s="680"/>
      <c r="CA20" s="680"/>
      <c r="CB20" s="689"/>
      <c r="CD20" s="694" t="s">
        <v>271</v>
      </c>
      <c r="CE20" s="695"/>
      <c r="CF20" s="695"/>
      <c r="CG20" s="695"/>
      <c r="CH20" s="695"/>
      <c r="CI20" s="695"/>
      <c r="CJ20" s="695"/>
      <c r="CK20" s="695"/>
      <c r="CL20" s="695"/>
      <c r="CM20" s="695"/>
      <c r="CN20" s="695"/>
      <c r="CO20" s="695"/>
      <c r="CP20" s="695"/>
      <c r="CQ20" s="696"/>
      <c r="CR20" s="679">
        <v>43015817</v>
      </c>
      <c r="CS20" s="680"/>
      <c r="CT20" s="680"/>
      <c r="CU20" s="680"/>
      <c r="CV20" s="680"/>
      <c r="CW20" s="680"/>
      <c r="CX20" s="680"/>
      <c r="CY20" s="681"/>
      <c r="CZ20" s="682">
        <v>100</v>
      </c>
      <c r="DA20" s="682"/>
      <c r="DB20" s="682"/>
      <c r="DC20" s="682"/>
      <c r="DD20" s="688">
        <v>5222704</v>
      </c>
      <c r="DE20" s="680"/>
      <c r="DF20" s="680"/>
      <c r="DG20" s="680"/>
      <c r="DH20" s="680"/>
      <c r="DI20" s="680"/>
      <c r="DJ20" s="680"/>
      <c r="DK20" s="680"/>
      <c r="DL20" s="680"/>
      <c r="DM20" s="680"/>
      <c r="DN20" s="680"/>
      <c r="DO20" s="680"/>
      <c r="DP20" s="681"/>
      <c r="DQ20" s="688">
        <v>26617521</v>
      </c>
      <c r="DR20" s="680"/>
      <c r="DS20" s="680"/>
      <c r="DT20" s="680"/>
      <c r="DU20" s="680"/>
      <c r="DV20" s="680"/>
      <c r="DW20" s="680"/>
      <c r="DX20" s="680"/>
      <c r="DY20" s="680"/>
      <c r="DZ20" s="680"/>
      <c r="EA20" s="680"/>
      <c r="EB20" s="680"/>
      <c r="EC20" s="689"/>
    </row>
    <row r="21" spans="2:133" ht="11.25" customHeight="1" x14ac:dyDescent="0.2">
      <c r="B21" s="676" t="s">
        <v>272</v>
      </c>
      <c r="C21" s="677"/>
      <c r="D21" s="677"/>
      <c r="E21" s="677"/>
      <c r="F21" s="677"/>
      <c r="G21" s="677"/>
      <c r="H21" s="677"/>
      <c r="I21" s="677"/>
      <c r="J21" s="677"/>
      <c r="K21" s="677"/>
      <c r="L21" s="677"/>
      <c r="M21" s="677"/>
      <c r="N21" s="677"/>
      <c r="O21" s="677"/>
      <c r="P21" s="677"/>
      <c r="Q21" s="678"/>
      <c r="R21" s="679" t="s">
        <v>237</v>
      </c>
      <c r="S21" s="680"/>
      <c r="T21" s="680"/>
      <c r="U21" s="680"/>
      <c r="V21" s="680"/>
      <c r="W21" s="680"/>
      <c r="X21" s="680"/>
      <c r="Y21" s="681"/>
      <c r="Z21" s="682" t="s">
        <v>237</v>
      </c>
      <c r="AA21" s="682"/>
      <c r="AB21" s="682"/>
      <c r="AC21" s="682"/>
      <c r="AD21" s="683" t="s">
        <v>237</v>
      </c>
      <c r="AE21" s="683"/>
      <c r="AF21" s="683"/>
      <c r="AG21" s="683"/>
      <c r="AH21" s="683"/>
      <c r="AI21" s="683"/>
      <c r="AJ21" s="683"/>
      <c r="AK21" s="683"/>
      <c r="AL21" s="684" t="s">
        <v>228</v>
      </c>
      <c r="AM21" s="685"/>
      <c r="AN21" s="685"/>
      <c r="AO21" s="686"/>
      <c r="AP21" s="697" t="s">
        <v>273</v>
      </c>
      <c r="AQ21" s="698"/>
      <c r="AR21" s="698"/>
      <c r="AS21" s="698"/>
      <c r="AT21" s="698"/>
      <c r="AU21" s="698"/>
      <c r="AV21" s="698"/>
      <c r="AW21" s="698"/>
      <c r="AX21" s="698"/>
      <c r="AY21" s="698"/>
      <c r="AZ21" s="698"/>
      <c r="BA21" s="698"/>
      <c r="BB21" s="698"/>
      <c r="BC21" s="698"/>
      <c r="BD21" s="698"/>
      <c r="BE21" s="698"/>
      <c r="BF21" s="699"/>
      <c r="BG21" s="679">
        <v>46693</v>
      </c>
      <c r="BH21" s="680"/>
      <c r="BI21" s="680"/>
      <c r="BJ21" s="680"/>
      <c r="BK21" s="680"/>
      <c r="BL21" s="680"/>
      <c r="BM21" s="680"/>
      <c r="BN21" s="681"/>
      <c r="BO21" s="682">
        <v>0.6</v>
      </c>
      <c r="BP21" s="682"/>
      <c r="BQ21" s="682"/>
      <c r="BR21" s="682"/>
      <c r="BS21" s="688" t="s">
        <v>237</v>
      </c>
      <c r="BT21" s="680"/>
      <c r="BU21" s="680"/>
      <c r="BV21" s="680"/>
      <c r="BW21" s="680"/>
      <c r="BX21" s="680"/>
      <c r="BY21" s="680"/>
      <c r="BZ21" s="680"/>
      <c r="CA21" s="680"/>
      <c r="CB21" s="689"/>
      <c r="CD21" s="705"/>
      <c r="CE21" s="706"/>
      <c r="CF21" s="706"/>
      <c r="CG21" s="706"/>
      <c r="CH21" s="706"/>
      <c r="CI21" s="706"/>
      <c r="CJ21" s="706"/>
      <c r="CK21" s="706"/>
      <c r="CL21" s="706"/>
      <c r="CM21" s="706"/>
      <c r="CN21" s="706"/>
      <c r="CO21" s="706"/>
      <c r="CP21" s="706"/>
      <c r="CQ21" s="707"/>
      <c r="CR21" s="708"/>
      <c r="CS21" s="701"/>
      <c r="CT21" s="701"/>
      <c r="CU21" s="701"/>
      <c r="CV21" s="701"/>
      <c r="CW21" s="701"/>
      <c r="CX21" s="701"/>
      <c r="CY21" s="709"/>
      <c r="CZ21" s="710"/>
      <c r="DA21" s="710"/>
      <c r="DB21" s="710"/>
      <c r="DC21" s="710"/>
      <c r="DD21" s="700"/>
      <c r="DE21" s="701"/>
      <c r="DF21" s="701"/>
      <c r="DG21" s="701"/>
      <c r="DH21" s="701"/>
      <c r="DI21" s="701"/>
      <c r="DJ21" s="701"/>
      <c r="DK21" s="701"/>
      <c r="DL21" s="701"/>
      <c r="DM21" s="701"/>
      <c r="DN21" s="701"/>
      <c r="DO21" s="701"/>
      <c r="DP21" s="709"/>
      <c r="DQ21" s="700"/>
      <c r="DR21" s="701"/>
      <c r="DS21" s="701"/>
      <c r="DT21" s="701"/>
      <c r="DU21" s="701"/>
      <c r="DV21" s="701"/>
      <c r="DW21" s="701"/>
      <c r="DX21" s="701"/>
      <c r="DY21" s="701"/>
      <c r="DZ21" s="701"/>
      <c r="EA21" s="701"/>
      <c r="EB21" s="701"/>
      <c r="EC21" s="702"/>
    </row>
    <row r="22" spans="2:133" ht="11.25" customHeight="1" x14ac:dyDescent="0.2">
      <c r="B22" s="676" t="s">
        <v>274</v>
      </c>
      <c r="C22" s="677"/>
      <c r="D22" s="677"/>
      <c r="E22" s="677"/>
      <c r="F22" s="677"/>
      <c r="G22" s="677"/>
      <c r="H22" s="677"/>
      <c r="I22" s="677"/>
      <c r="J22" s="677"/>
      <c r="K22" s="677"/>
      <c r="L22" s="677"/>
      <c r="M22" s="677"/>
      <c r="N22" s="677"/>
      <c r="O22" s="677"/>
      <c r="P22" s="677"/>
      <c r="Q22" s="678"/>
      <c r="R22" s="679">
        <v>25259847</v>
      </c>
      <c r="S22" s="680"/>
      <c r="T22" s="680"/>
      <c r="U22" s="680"/>
      <c r="V22" s="680"/>
      <c r="W22" s="680"/>
      <c r="X22" s="680"/>
      <c r="Y22" s="681"/>
      <c r="Z22" s="682">
        <v>56.8</v>
      </c>
      <c r="AA22" s="682"/>
      <c r="AB22" s="682"/>
      <c r="AC22" s="682"/>
      <c r="AD22" s="683">
        <v>22496891</v>
      </c>
      <c r="AE22" s="683"/>
      <c r="AF22" s="683"/>
      <c r="AG22" s="683"/>
      <c r="AH22" s="683"/>
      <c r="AI22" s="683"/>
      <c r="AJ22" s="683"/>
      <c r="AK22" s="683"/>
      <c r="AL22" s="684">
        <v>99.7</v>
      </c>
      <c r="AM22" s="685"/>
      <c r="AN22" s="685"/>
      <c r="AO22" s="686"/>
      <c r="AP22" s="697" t="s">
        <v>275</v>
      </c>
      <c r="AQ22" s="698"/>
      <c r="AR22" s="698"/>
      <c r="AS22" s="698"/>
      <c r="AT22" s="698"/>
      <c r="AU22" s="698"/>
      <c r="AV22" s="698"/>
      <c r="AW22" s="698"/>
      <c r="AX22" s="698"/>
      <c r="AY22" s="698"/>
      <c r="AZ22" s="698"/>
      <c r="BA22" s="698"/>
      <c r="BB22" s="698"/>
      <c r="BC22" s="698"/>
      <c r="BD22" s="698"/>
      <c r="BE22" s="698"/>
      <c r="BF22" s="699"/>
      <c r="BG22" s="679" t="s">
        <v>237</v>
      </c>
      <c r="BH22" s="680"/>
      <c r="BI22" s="680"/>
      <c r="BJ22" s="680"/>
      <c r="BK22" s="680"/>
      <c r="BL22" s="680"/>
      <c r="BM22" s="680"/>
      <c r="BN22" s="681"/>
      <c r="BO22" s="682" t="s">
        <v>237</v>
      </c>
      <c r="BP22" s="682"/>
      <c r="BQ22" s="682"/>
      <c r="BR22" s="682"/>
      <c r="BS22" s="688" t="s">
        <v>237</v>
      </c>
      <c r="BT22" s="680"/>
      <c r="BU22" s="680"/>
      <c r="BV22" s="680"/>
      <c r="BW22" s="680"/>
      <c r="BX22" s="680"/>
      <c r="BY22" s="680"/>
      <c r="BZ22" s="680"/>
      <c r="CA22" s="680"/>
      <c r="CB22" s="689"/>
      <c r="CD22" s="661" t="s">
        <v>276</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2">
      <c r="B23" s="676" t="s">
        <v>277</v>
      </c>
      <c r="C23" s="677"/>
      <c r="D23" s="677"/>
      <c r="E23" s="677"/>
      <c r="F23" s="677"/>
      <c r="G23" s="677"/>
      <c r="H23" s="677"/>
      <c r="I23" s="677"/>
      <c r="J23" s="677"/>
      <c r="K23" s="677"/>
      <c r="L23" s="677"/>
      <c r="M23" s="677"/>
      <c r="N23" s="677"/>
      <c r="O23" s="677"/>
      <c r="P23" s="677"/>
      <c r="Q23" s="678"/>
      <c r="R23" s="679">
        <v>9987</v>
      </c>
      <c r="S23" s="680"/>
      <c r="T23" s="680"/>
      <c r="U23" s="680"/>
      <c r="V23" s="680"/>
      <c r="W23" s="680"/>
      <c r="X23" s="680"/>
      <c r="Y23" s="681"/>
      <c r="Z23" s="682">
        <v>0</v>
      </c>
      <c r="AA23" s="682"/>
      <c r="AB23" s="682"/>
      <c r="AC23" s="682"/>
      <c r="AD23" s="683">
        <v>9987</v>
      </c>
      <c r="AE23" s="683"/>
      <c r="AF23" s="683"/>
      <c r="AG23" s="683"/>
      <c r="AH23" s="683"/>
      <c r="AI23" s="683"/>
      <c r="AJ23" s="683"/>
      <c r="AK23" s="683"/>
      <c r="AL23" s="684">
        <v>0</v>
      </c>
      <c r="AM23" s="685"/>
      <c r="AN23" s="685"/>
      <c r="AO23" s="686"/>
      <c r="AP23" s="697" t="s">
        <v>278</v>
      </c>
      <c r="AQ23" s="698"/>
      <c r="AR23" s="698"/>
      <c r="AS23" s="698"/>
      <c r="AT23" s="698"/>
      <c r="AU23" s="698"/>
      <c r="AV23" s="698"/>
      <c r="AW23" s="698"/>
      <c r="AX23" s="698"/>
      <c r="AY23" s="698"/>
      <c r="AZ23" s="698"/>
      <c r="BA23" s="698"/>
      <c r="BB23" s="698"/>
      <c r="BC23" s="698"/>
      <c r="BD23" s="698"/>
      <c r="BE23" s="698"/>
      <c r="BF23" s="699"/>
      <c r="BG23" s="679">
        <v>345272</v>
      </c>
      <c r="BH23" s="680"/>
      <c r="BI23" s="680"/>
      <c r="BJ23" s="680"/>
      <c r="BK23" s="680"/>
      <c r="BL23" s="680"/>
      <c r="BM23" s="680"/>
      <c r="BN23" s="681"/>
      <c r="BO23" s="682">
        <v>4.3</v>
      </c>
      <c r="BP23" s="682"/>
      <c r="BQ23" s="682"/>
      <c r="BR23" s="682"/>
      <c r="BS23" s="688" t="s">
        <v>228</v>
      </c>
      <c r="BT23" s="680"/>
      <c r="BU23" s="680"/>
      <c r="BV23" s="680"/>
      <c r="BW23" s="680"/>
      <c r="BX23" s="680"/>
      <c r="BY23" s="680"/>
      <c r="BZ23" s="680"/>
      <c r="CA23" s="680"/>
      <c r="CB23" s="689"/>
      <c r="CD23" s="661" t="s">
        <v>216</v>
      </c>
      <c r="CE23" s="662"/>
      <c r="CF23" s="662"/>
      <c r="CG23" s="662"/>
      <c r="CH23" s="662"/>
      <c r="CI23" s="662"/>
      <c r="CJ23" s="662"/>
      <c r="CK23" s="662"/>
      <c r="CL23" s="662"/>
      <c r="CM23" s="662"/>
      <c r="CN23" s="662"/>
      <c r="CO23" s="662"/>
      <c r="CP23" s="662"/>
      <c r="CQ23" s="663"/>
      <c r="CR23" s="661" t="s">
        <v>279</v>
      </c>
      <c r="CS23" s="662"/>
      <c r="CT23" s="662"/>
      <c r="CU23" s="662"/>
      <c r="CV23" s="662"/>
      <c r="CW23" s="662"/>
      <c r="CX23" s="662"/>
      <c r="CY23" s="663"/>
      <c r="CZ23" s="661" t="s">
        <v>280</v>
      </c>
      <c r="DA23" s="662"/>
      <c r="DB23" s="662"/>
      <c r="DC23" s="663"/>
      <c r="DD23" s="661" t="s">
        <v>281</v>
      </c>
      <c r="DE23" s="662"/>
      <c r="DF23" s="662"/>
      <c r="DG23" s="662"/>
      <c r="DH23" s="662"/>
      <c r="DI23" s="662"/>
      <c r="DJ23" s="662"/>
      <c r="DK23" s="663"/>
      <c r="DL23" s="711" t="s">
        <v>282</v>
      </c>
      <c r="DM23" s="712"/>
      <c r="DN23" s="712"/>
      <c r="DO23" s="712"/>
      <c r="DP23" s="712"/>
      <c r="DQ23" s="712"/>
      <c r="DR23" s="712"/>
      <c r="DS23" s="712"/>
      <c r="DT23" s="712"/>
      <c r="DU23" s="712"/>
      <c r="DV23" s="713"/>
      <c r="DW23" s="661" t="s">
        <v>283</v>
      </c>
      <c r="DX23" s="662"/>
      <c r="DY23" s="662"/>
      <c r="DZ23" s="662"/>
      <c r="EA23" s="662"/>
      <c r="EB23" s="662"/>
      <c r="EC23" s="663"/>
    </row>
    <row r="24" spans="2:133" ht="11.25" customHeight="1" x14ac:dyDescent="0.2">
      <c r="B24" s="676" t="s">
        <v>284</v>
      </c>
      <c r="C24" s="677"/>
      <c r="D24" s="677"/>
      <c r="E24" s="677"/>
      <c r="F24" s="677"/>
      <c r="G24" s="677"/>
      <c r="H24" s="677"/>
      <c r="I24" s="677"/>
      <c r="J24" s="677"/>
      <c r="K24" s="677"/>
      <c r="L24" s="677"/>
      <c r="M24" s="677"/>
      <c r="N24" s="677"/>
      <c r="O24" s="677"/>
      <c r="P24" s="677"/>
      <c r="Q24" s="678"/>
      <c r="R24" s="679">
        <v>426928</v>
      </c>
      <c r="S24" s="680"/>
      <c r="T24" s="680"/>
      <c r="U24" s="680"/>
      <c r="V24" s="680"/>
      <c r="W24" s="680"/>
      <c r="X24" s="680"/>
      <c r="Y24" s="681"/>
      <c r="Z24" s="682">
        <v>1</v>
      </c>
      <c r="AA24" s="682"/>
      <c r="AB24" s="682"/>
      <c r="AC24" s="682"/>
      <c r="AD24" s="683" t="s">
        <v>237</v>
      </c>
      <c r="AE24" s="683"/>
      <c r="AF24" s="683"/>
      <c r="AG24" s="683"/>
      <c r="AH24" s="683"/>
      <c r="AI24" s="683"/>
      <c r="AJ24" s="683"/>
      <c r="AK24" s="683"/>
      <c r="AL24" s="684" t="s">
        <v>228</v>
      </c>
      <c r="AM24" s="685"/>
      <c r="AN24" s="685"/>
      <c r="AO24" s="686"/>
      <c r="AP24" s="697" t="s">
        <v>285</v>
      </c>
      <c r="AQ24" s="698"/>
      <c r="AR24" s="698"/>
      <c r="AS24" s="698"/>
      <c r="AT24" s="698"/>
      <c r="AU24" s="698"/>
      <c r="AV24" s="698"/>
      <c r="AW24" s="698"/>
      <c r="AX24" s="698"/>
      <c r="AY24" s="698"/>
      <c r="AZ24" s="698"/>
      <c r="BA24" s="698"/>
      <c r="BB24" s="698"/>
      <c r="BC24" s="698"/>
      <c r="BD24" s="698"/>
      <c r="BE24" s="698"/>
      <c r="BF24" s="699"/>
      <c r="BG24" s="679" t="s">
        <v>228</v>
      </c>
      <c r="BH24" s="680"/>
      <c r="BI24" s="680"/>
      <c r="BJ24" s="680"/>
      <c r="BK24" s="680"/>
      <c r="BL24" s="680"/>
      <c r="BM24" s="680"/>
      <c r="BN24" s="681"/>
      <c r="BO24" s="682" t="s">
        <v>237</v>
      </c>
      <c r="BP24" s="682"/>
      <c r="BQ24" s="682"/>
      <c r="BR24" s="682"/>
      <c r="BS24" s="688" t="s">
        <v>237</v>
      </c>
      <c r="BT24" s="680"/>
      <c r="BU24" s="680"/>
      <c r="BV24" s="680"/>
      <c r="BW24" s="680"/>
      <c r="BX24" s="680"/>
      <c r="BY24" s="680"/>
      <c r="BZ24" s="680"/>
      <c r="CA24" s="680"/>
      <c r="CB24" s="689"/>
      <c r="CD24" s="690" t="s">
        <v>286</v>
      </c>
      <c r="CE24" s="691"/>
      <c r="CF24" s="691"/>
      <c r="CG24" s="691"/>
      <c r="CH24" s="691"/>
      <c r="CI24" s="691"/>
      <c r="CJ24" s="691"/>
      <c r="CK24" s="691"/>
      <c r="CL24" s="691"/>
      <c r="CM24" s="691"/>
      <c r="CN24" s="691"/>
      <c r="CO24" s="691"/>
      <c r="CP24" s="691"/>
      <c r="CQ24" s="692"/>
      <c r="CR24" s="668">
        <v>20938978</v>
      </c>
      <c r="CS24" s="669"/>
      <c r="CT24" s="669"/>
      <c r="CU24" s="669"/>
      <c r="CV24" s="669"/>
      <c r="CW24" s="669"/>
      <c r="CX24" s="669"/>
      <c r="CY24" s="670"/>
      <c r="CZ24" s="673">
        <v>48.7</v>
      </c>
      <c r="DA24" s="674"/>
      <c r="DB24" s="674"/>
      <c r="DC24" s="693"/>
      <c r="DD24" s="714">
        <v>14804151</v>
      </c>
      <c r="DE24" s="669"/>
      <c r="DF24" s="669"/>
      <c r="DG24" s="669"/>
      <c r="DH24" s="669"/>
      <c r="DI24" s="669"/>
      <c r="DJ24" s="669"/>
      <c r="DK24" s="670"/>
      <c r="DL24" s="714">
        <v>14526555</v>
      </c>
      <c r="DM24" s="669"/>
      <c r="DN24" s="669"/>
      <c r="DO24" s="669"/>
      <c r="DP24" s="669"/>
      <c r="DQ24" s="669"/>
      <c r="DR24" s="669"/>
      <c r="DS24" s="669"/>
      <c r="DT24" s="669"/>
      <c r="DU24" s="669"/>
      <c r="DV24" s="670"/>
      <c r="DW24" s="673">
        <v>61.1</v>
      </c>
      <c r="DX24" s="674"/>
      <c r="DY24" s="674"/>
      <c r="DZ24" s="674"/>
      <c r="EA24" s="674"/>
      <c r="EB24" s="674"/>
      <c r="EC24" s="675"/>
    </row>
    <row r="25" spans="2:133" ht="11.25" customHeight="1" x14ac:dyDescent="0.2">
      <c r="B25" s="676" t="s">
        <v>287</v>
      </c>
      <c r="C25" s="677"/>
      <c r="D25" s="677"/>
      <c r="E25" s="677"/>
      <c r="F25" s="677"/>
      <c r="G25" s="677"/>
      <c r="H25" s="677"/>
      <c r="I25" s="677"/>
      <c r="J25" s="677"/>
      <c r="K25" s="677"/>
      <c r="L25" s="677"/>
      <c r="M25" s="677"/>
      <c r="N25" s="677"/>
      <c r="O25" s="677"/>
      <c r="P25" s="677"/>
      <c r="Q25" s="678"/>
      <c r="R25" s="679">
        <v>755875</v>
      </c>
      <c r="S25" s="680"/>
      <c r="T25" s="680"/>
      <c r="U25" s="680"/>
      <c r="V25" s="680"/>
      <c r="W25" s="680"/>
      <c r="X25" s="680"/>
      <c r="Y25" s="681"/>
      <c r="Z25" s="682">
        <v>1.7</v>
      </c>
      <c r="AA25" s="682"/>
      <c r="AB25" s="682"/>
      <c r="AC25" s="682"/>
      <c r="AD25" s="683">
        <v>38535</v>
      </c>
      <c r="AE25" s="683"/>
      <c r="AF25" s="683"/>
      <c r="AG25" s="683"/>
      <c r="AH25" s="683"/>
      <c r="AI25" s="683"/>
      <c r="AJ25" s="683"/>
      <c r="AK25" s="683"/>
      <c r="AL25" s="684">
        <v>0.2</v>
      </c>
      <c r="AM25" s="685"/>
      <c r="AN25" s="685"/>
      <c r="AO25" s="686"/>
      <c r="AP25" s="697" t="s">
        <v>288</v>
      </c>
      <c r="AQ25" s="698"/>
      <c r="AR25" s="698"/>
      <c r="AS25" s="698"/>
      <c r="AT25" s="698"/>
      <c r="AU25" s="698"/>
      <c r="AV25" s="698"/>
      <c r="AW25" s="698"/>
      <c r="AX25" s="698"/>
      <c r="AY25" s="698"/>
      <c r="AZ25" s="698"/>
      <c r="BA25" s="698"/>
      <c r="BB25" s="698"/>
      <c r="BC25" s="698"/>
      <c r="BD25" s="698"/>
      <c r="BE25" s="698"/>
      <c r="BF25" s="699"/>
      <c r="BG25" s="679" t="s">
        <v>237</v>
      </c>
      <c r="BH25" s="680"/>
      <c r="BI25" s="680"/>
      <c r="BJ25" s="680"/>
      <c r="BK25" s="680"/>
      <c r="BL25" s="680"/>
      <c r="BM25" s="680"/>
      <c r="BN25" s="681"/>
      <c r="BO25" s="682" t="s">
        <v>237</v>
      </c>
      <c r="BP25" s="682"/>
      <c r="BQ25" s="682"/>
      <c r="BR25" s="682"/>
      <c r="BS25" s="688" t="s">
        <v>237</v>
      </c>
      <c r="BT25" s="680"/>
      <c r="BU25" s="680"/>
      <c r="BV25" s="680"/>
      <c r="BW25" s="680"/>
      <c r="BX25" s="680"/>
      <c r="BY25" s="680"/>
      <c r="BZ25" s="680"/>
      <c r="CA25" s="680"/>
      <c r="CB25" s="689"/>
      <c r="CD25" s="694" t="s">
        <v>289</v>
      </c>
      <c r="CE25" s="695"/>
      <c r="CF25" s="695"/>
      <c r="CG25" s="695"/>
      <c r="CH25" s="695"/>
      <c r="CI25" s="695"/>
      <c r="CJ25" s="695"/>
      <c r="CK25" s="695"/>
      <c r="CL25" s="695"/>
      <c r="CM25" s="695"/>
      <c r="CN25" s="695"/>
      <c r="CO25" s="695"/>
      <c r="CP25" s="695"/>
      <c r="CQ25" s="696"/>
      <c r="CR25" s="679">
        <v>7287892</v>
      </c>
      <c r="CS25" s="703"/>
      <c r="CT25" s="703"/>
      <c r="CU25" s="703"/>
      <c r="CV25" s="703"/>
      <c r="CW25" s="703"/>
      <c r="CX25" s="703"/>
      <c r="CY25" s="704"/>
      <c r="CZ25" s="684">
        <v>16.899999999999999</v>
      </c>
      <c r="DA25" s="715"/>
      <c r="DB25" s="715"/>
      <c r="DC25" s="717"/>
      <c r="DD25" s="688">
        <v>6508007</v>
      </c>
      <c r="DE25" s="703"/>
      <c r="DF25" s="703"/>
      <c r="DG25" s="703"/>
      <c r="DH25" s="703"/>
      <c r="DI25" s="703"/>
      <c r="DJ25" s="703"/>
      <c r="DK25" s="704"/>
      <c r="DL25" s="688">
        <v>6231701</v>
      </c>
      <c r="DM25" s="703"/>
      <c r="DN25" s="703"/>
      <c r="DO25" s="703"/>
      <c r="DP25" s="703"/>
      <c r="DQ25" s="703"/>
      <c r="DR25" s="703"/>
      <c r="DS25" s="703"/>
      <c r="DT25" s="703"/>
      <c r="DU25" s="703"/>
      <c r="DV25" s="704"/>
      <c r="DW25" s="684">
        <v>26.2</v>
      </c>
      <c r="DX25" s="715"/>
      <c r="DY25" s="715"/>
      <c r="DZ25" s="715"/>
      <c r="EA25" s="715"/>
      <c r="EB25" s="715"/>
      <c r="EC25" s="716"/>
    </row>
    <row r="26" spans="2:133" ht="11.25" customHeight="1" x14ac:dyDescent="0.2">
      <c r="B26" s="676" t="s">
        <v>290</v>
      </c>
      <c r="C26" s="677"/>
      <c r="D26" s="677"/>
      <c r="E26" s="677"/>
      <c r="F26" s="677"/>
      <c r="G26" s="677"/>
      <c r="H26" s="677"/>
      <c r="I26" s="677"/>
      <c r="J26" s="677"/>
      <c r="K26" s="677"/>
      <c r="L26" s="677"/>
      <c r="M26" s="677"/>
      <c r="N26" s="677"/>
      <c r="O26" s="677"/>
      <c r="P26" s="677"/>
      <c r="Q26" s="678"/>
      <c r="R26" s="679">
        <v>215333</v>
      </c>
      <c r="S26" s="680"/>
      <c r="T26" s="680"/>
      <c r="U26" s="680"/>
      <c r="V26" s="680"/>
      <c r="W26" s="680"/>
      <c r="X26" s="680"/>
      <c r="Y26" s="681"/>
      <c r="Z26" s="682">
        <v>0.5</v>
      </c>
      <c r="AA26" s="682"/>
      <c r="AB26" s="682"/>
      <c r="AC26" s="682"/>
      <c r="AD26" s="683">
        <v>255</v>
      </c>
      <c r="AE26" s="683"/>
      <c r="AF26" s="683"/>
      <c r="AG26" s="683"/>
      <c r="AH26" s="683"/>
      <c r="AI26" s="683"/>
      <c r="AJ26" s="683"/>
      <c r="AK26" s="683"/>
      <c r="AL26" s="684">
        <v>0</v>
      </c>
      <c r="AM26" s="685"/>
      <c r="AN26" s="685"/>
      <c r="AO26" s="686"/>
      <c r="AP26" s="697" t="s">
        <v>291</v>
      </c>
      <c r="AQ26" s="718"/>
      <c r="AR26" s="718"/>
      <c r="AS26" s="718"/>
      <c r="AT26" s="718"/>
      <c r="AU26" s="718"/>
      <c r="AV26" s="718"/>
      <c r="AW26" s="718"/>
      <c r="AX26" s="718"/>
      <c r="AY26" s="718"/>
      <c r="AZ26" s="718"/>
      <c r="BA26" s="718"/>
      <c r="BB26" s="718"/>
      <c r="BC26" s="718"/>
      <c r="BD26" s="718"/>
      <c r="BE26" s="718"/>
      <c r="BF26" s="699"/>
      <c r="BG26" s="679" t="s">
        <v>237</v>
      </c>
      <c r="BH26" s="680"/>
      <c r="BI26" s="680"/>
      <c r="BJ26" s="680"/>
      <c r="BK26" s="680"/>
      <c r="BL26" s="680"/>
      <c r="BM26" s="680"/>
      <c r="BN26" s="681"/>
      <c r="BO26" s="682" t="s">
        <v>228</v>
      </c>
      <c r="BP26" s="682"/>
      <c r="BQ26" s="682"/>
      <c r="BR26" s="682"/>
      <c r="BS26" s="688" t="s">
        <v>228</v>
      </c>
      <c r="BT26" s="680"/>
      <c r="BU26" s="680"/>
      <c r="BV26" s="680"/>
      <c r="BW26" s="680"/>
      <c r="BX26" s="680"/>
      <c r="BY26" s="680"/>
      <c r="BZ26" s="680"/>
      <c r="CA26" s="680"/>
      <c r="CB26" s="689"/>
      <c r="CD26" s="694" t="s">
        <v>292</v>
      </c>
      <c r="CE26" s="695"/>
      <c r="CF26" s="695"/>
      <c r="CG26" s="695"/>
      <c r="CH26" s="695"/>
      <c r="CI26" s="695"/>
      <c r="CJ26" s="695"/>
      <c r="CK26" s="695"/>
      <c r="CL26" s="695"/>
      <c r="CM26" s="695"/>
      <c r="CN26" s="695"/>
      <c r="CO26" s="695"/>
      <c r="CP26" s="695"/>
      <c r="CQ26" s="696"/>
      <c r="CR26" s="679">
        <v>5055235</v>
      </c>
      <c r="CS26" s="680"/>
      <c r="CT26" s="680"/>
      <c r="CU26" s="680"/>
      <c r="CV26" s="680"/>
      <c r="CW26" s="680"/>
      <c r="CX26" s="680"/>
      <c r="CY26" s="681"/>
      <c r="CZ26" s="684">
        <v>11.8</v>
      </c>
      <c r="DA26" s="715"/>
      <c r="DB26" s="715"/>
      <c r="DC26" s="717"/>
      <c r="DD26" s="688">
        <v>4457430</v>
      </c>
      <c r="DE26" s="680"/>
      <c r="DF26" s="680"/>
      <c r="DG26" s="680"/>
      <c r="DH26" s="680"/>
      <c r="DI26" s="680"/>
      <c r="DJ26" s="680"/>
      <c r="DK26" s="681"/>
      <c r="DL26" s="688" t="s">
        <v>228</v>
      </c>
      <c r="DM26" s="680"/>
      <c r="DN26" s="680"/>
      <c r="DO26" s="680"/>
      <c r="DP26" s="680"/>
      <c r="DQ26" s="680"/>
      <c r="DR26" s="680"/>
      <c r="DS26" s="680"/>
      <c r="DT26" s="680"/>
      <c r="DU26" s="680"/>
      <c r="DV26" s="681"/>
      <c r="DW26" s="684" t="s">
        <v>228</v>
      </c>
      <c r="DX26" s="715"/>
      <c r="DY26" s="715"/>
      <c r="DZ26" s="715"/>
      <c r="EA26" s="715"/>
      <c r="EB26" s="715"/>
      <c r="EC26" s="716"/>
    </row>
    <row r="27" spans="2:133" ht="11.25" customHeight="1" x14ac:dyDescent="0.2">
      <c r="B27" s="676" t="s">
        <v>293</v>
      </c>
      <c r="C27" s="677"/>
      <c r="D27" s="677"/>
      <c r="E27" s="677"/>
      <c r="F27" s="677"/>
      <c r="G27" s="677"/>
      <c r="H27" s="677"/>
      <c r="I27" s="677"/>
      <c r="J27" s="677"/>
      <c r="K27" s="677"/>
      <c r="L27" s="677"/>
      <c r="M27" s="677"/>
      <c r="N27" s="677"/>
      <c r="O27" s="677"/>
      <c r="P27" s="677"/>
      <c r="Q27" s="678"/>
      <c r="R27" s="679">
        <v>5330813</v>
      </c>
      <c r="S27" s="680"/>
      <c r="T27" s="680"/>
      <c r="U27" s="680"/>
      <c r="V27" s="680"/>
      <c r="W27" s="680"/>
      <c r="X27" s="680"/>
      <c r="Y27" s="681"/>
      <c r="Z27" s="682">
        <v>12</v>
      </c>
      <c r="AA27" s="682"/>
      <c r="AB27" s="682"/>
      <c r="AC27" s="682"/>
      <c r="AD27" s="683" t="s">
        <v>237</v>
      </c>
      <c r="AE27" s="683"/>
      <c r="AF27" s="683"/>
      <c r="AG27" s="683"/>
      <c r="AH27" s="683"/>
      <c r="AI27" s="683"/>
      <c r="AJ27" s="683"/>
      <c r="AK27" s="683"/>
      <c r="AL27" s="684" t="s">
        <v>228</v>
      </c>
      <c r="AM27" s="685"/>
      <c r="AN27" s="685"/>
      <c r="AO27" s="686"/>
      <c r="AP27" s="676" t="s">
        <v>294</v>
      </c>
      <c r="AQ27" s="677"/>
      <c r="AR27" s="677"/>
      <c r="AS27" s="677"/>
      <c r="AT27" s="677"/>
      <c r="AU27" s="677"/>
      <c r="AV27" s="677"/>
      <c r="AW27" s="677"/>
      <c r="AX27" s="677"/>
      <c r="AY27" s="677"/>
      <c r="AZ27" s="677"/>
      <c r="BA27" s="677"/>
      <c r="BB27" s="677"/>
      <c r="BC27" s="677"/>
      <c r="BD27" s="677"/>
      <c r="BE27" s="677"/>
      <c r="BF27" s="678"/>
      <c r="BG27" s="679">
        <v>8110765</v>
      </c>
      <c r="BH27" s="680"/>
      <c r="BI27" s="680"/>
      <c r="BJ27" s="680"/>
      <c r="BK27" s="680"/>
      <c r="BL27" s="680"/>
      <c r="BM27" s="680"/>
      <c r="BN27" s="681"/>
      <c r="BO27" s="682">
        <v>100</v>
      </c>
      <c r="BP27" s="682"/>
      <c r="BQ27" s="682"/>
      <c r="BR27" s="682"/>
      <c r="BS27" s="688">
        <v>54281</v>
      </c>
      <c r="BT27" s="680"/>
      <c r="BU27" s="680"/>
      <c r="BV27" s="680"/>
      <c r="BW27" s="680"/>
      <c r="BX27" s="680"/>
      <c r="BY27" s="680"/>
      <c r="BZ27" s="680"/>
      <c r="CA27" s="680"/>
      <c r="CB27" s="689"/>
      <c r="CD27" s="694" t="s">
        <v>295</v>
      </c>
      <c r="CE27" s="695"/>
      <c r="CF27" s="695"/>
      <c r="CG27" s="695"/>
      <c r="CH27" s="695"/>
      <c r="CI27" s="695"/>
      <c r="CJ27" s="695"/>
      <c r="CK27" s="695"/>
      <c r="CL27" s="695"/>
      <c r="CM27" s="695"/>
      <c r="CN27" s="695"/>
      <c r="CO27" s="695"/>
      <c r="CP27" s="695"/>
      <c r="CQ27" s="696"/>
      <c r="CR27" s="679">
        <v>7983167</v>
      </c>
      <c r="CS27" s="703"/>
      <c r="CT27" s="703"/>
      <c r="CU27" s="703"/>
      <c r="CV27" s="703"/>
      <c r="CW27" s="703"/>
      <c r="CX27" s="703"/>
      <c r="CY27" s="704"/>
      <c r="CZ27" s="684">
        <v>18.600000000000001</v>
      </c>
      <c r="DA27" s="715"/>
      <c r="DB27" s="715"/>
      <c r="DC27" s="717"/>
      <c r="DD27" s="688">
        <v>2713274</v>
      </c>
      <c r="DE27" s="703"/>
      <c r="DF27" s="703"/>
      <c r="DG27" s="703"/>
      <c r="DH27" s="703"/>
      <c r="DI27" s="703"/>
      <c r="DJ27" s="703"/>
      <c r="DK27" s="704"/>
      <c r="DL27" s="688">
        <v>2711984</v>
      </c>
      <c r="DM27" s="703"/>
      <c r="DN27" s="703"/>
      <c r="DO27" s="703"/>
      <c r="DP27" s="703"/>
      <c r="DQ27" s="703"/>
      <c r="DR27" s="703"/>
      <c r="DS27" s="703"/>
      <c r="DT27" s="703"/>
      <c r="DU27" s="703"/>
      <c r="DV27" s="704"/>
      <c r="DW27" s="684">
        <v>11.4</v>
      </c>
      <c r="DX27" s="715"/>
      <c r="DY27" s="715"/>
      <c r="DZ27" s="715"/>
      <c r="EA27" s="715"/>
      <c r="EB27" s="715"/>
      <c r="EC27" s="716"/>
    </row>
    <row r="28" spans="2:133" ht="11.25" customHeight="1" x14ac:dyDescent="0.2">
      <c r="B28" s="721" t="s">
        <v>296</v>
      </c>
      <c r="C28" s="722"/>
      <c r="D28" s="722"/>
      <c r="E28" s="722"/>
      <c r="F28" s="722"/>
      <c r="G28" s="722"/>
      <c r="H28" s="722"/>
      <c r="I28" s="722"/>
      <c r="J28" s="722"/>
      <c r="K28" s="722"/>
      <c r="L28" s="722"/>
      <c r="M28" s="722"/>
      <c r="N28" s="722"/>
      <c r="O28" s="722"/>
      <c r="P28" s="722"/>
      <c r="Q28" s="723"/>
      <c r="R28" s="679" t="s">
        <v>237</v>
      </c>
      <c r="S28" s="680"/>
      <c r="T28" s="680"/>
      <c r="U28" s="680"/>
      <c r="V28" s="680"/>
      <c r="W28" s="680"/>
      <c r="X28" s="680"/>
      <c r="Y28" s="681"/>
      <c r="Z28" s="682" t="s">
        <v>228</v>
      </c>
      <c r="AA28" s="682"/>
      <c r="AB28" s="682"/>
      <c r="AC28" s="682"/>
      <c r="AD28" s="683" t="s">
        <v>237</v>
      </c>
      <c r="AE28" s="683"/>
      <c r="AF28" s="683"/>
      <c r="AG28" s="683"/>
      <c r="AH28" s="683"/>
      <c r="AI28" s="683"/>
      <c r="AJ28" s="683"/>
      <c r="AK28" s="683"/>
      <c r="AL28" s="684" t="s">
        <v>237</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297</v>
      </c>
      <c r="CE28" s="695"/>
      <c r="CF28" s="695"/>
      <c r="CG28" s="695"/>
      <c r="CH28" s="695"/>
      <c r="CI28" s="695"/>
      <c r="CJ28" s="695"/>
      <c r="CK28" s="695"/>
      <c r="CL28" s="695"/>
      <c r="CM28" s="695"/>
      <c r="CN28" s="695"/>
      <c r="CO28" s="695"/>
      <c r="CP28" s="695"/>
      <c r="CQ28" s="696"/>
      <c r="CR28" s="679">
        <v>5667919</v>
      </c>
      <c r="CS28" s="680"/>
      <c r="CT28" s="680"/>
      <c r="CU28" s="680"/>
      <c r="CV28" s="680"/>
      <c r="CW28" s="680"/>
      <c r="CX28" s="680"/>
      <c r="CY28" s="681"/>
      <c r="CZ28" s="684">
        <v>13.2</v>
      </c>
      <c r="DA28" s="715"/>
      <c r="DB28" s="715"/>
      <c r="DC28" s="717"/>
      <c r="DD28" s="688">
        <v>5582870</v>
      </c>
      <c r="DE28" s="680"/>
      <c r="DF28" s="680"/>
      <c r="DG28" s="680"/>
      <c r="DH28" s="680"/>
      <c r="DI28" s="680"/>
      <c r="DJ28" s="680"/>
      <c r="DK28" s="681"/>
      <c r="DL28" s="688">
        <v>5582870</v>
      </c>
      <c r="DM28" s="680"/>
      <c r="DN28" s="680"/>
      <c r="DO28" s="680"/>
      <c r="DP28" s="680"/>
      <c r="DQ28" s="680"/>
      <c r="DR28" s="680"/>
      <c r="DS28" s="680"/>
      <c r="DT28" s="680"/>
      <c r="DU28" s="680"/>
      <c r="DV28" s="681"/>
      <c r="DW28" s="684">
        <v>23.5</v>
      </c>
      <c r="DX28" s="715"/>
      <c r="DY28" s="715"/>
      <c r="DZ28" s="715"/>
      <c r="EA28" s="715"/>
      <c r="EB28" s="715"/>
      <c r="EC28" s="716"/>
    </row>
    <row r="29" spans="2:133" ht="11.25" customHeight="1" x14ac:dyDescent="0.2">
      <c r="B29" s="676" t="s">
        <v>298</v>
      </c>
      <c r="C29" s="677"/>
      <c r="D29" s="677"/>
      <c r="E29" s="677"/>
      <c r="F29" s="677"/>
      <c r="G29" s="677"/>
      <c r="H29" s="677"/>
      <c r="I29" s="677"/>
      <c r="J29" s="677"/>
      <c r="K29" s="677"/>
      <c r="L29" s="677"/>
      <c r="M29" s="677"/>
      <c r="N29" s="677"/>
      <c r="O29" s="677"/>
      <c r="P29" s="677"/>
      <c r="Q29" s="678"/>
      <c r="R29" s="679">
        <v>3487793</v>
      </c>
      <c r="S29" s="680"/>
      <c r="T29" s="680"/>
      <c r="U29" s="680"/>
      <c r="V29" s="680"/>
      <c r="W29" s="680"/>
      <c r="X29" s="680"/>
      <c r="Y29" s="681"/>
      <c r="Z29" s="682">
        <v>7.8</v>
      </c>
      <c r="AA29" s="682"/>
      <c r="AB29" s="682"/>
      <c r="AC29" s="682"/>
      <c r="AD29" s="683" t="s">
        <v>237</v>
      </c>
      <c r="AE29" s="683"/>
      <c r="AF29" s="683"/>
      <c r="AG29" s="683"/>
      <c r="AH29" s="683"/>
      <c r="AI29" s="683"/>
      <c r="AJ29" s="683"/>
      <c r="AK29" s="683"/>
      <c r="AL29" s="684" t="s">
        <v>237</v>
      </c>
      <c r="AM29" s="685"/>
      <c r="AN29" s="685"/>
      <c r="AO29" s="686"/>
      <c r="AP29" s="658" t="s">
        <v>216</v>
      </c>
      <c r="AQ29" s="659"/>
      <c r="AR29" s="659"/>
      <c r="AS29" s="659"/>
      <c r="AT29" s="659"/>
      <c r="AU29" s="659"/>
      <c r="AV29" s="659"/>
      <c r="AW29" s="659"/>
      <c r="AX29" s="659"/>
      <c r="AY29" s="659"/>
      <c r="AZ29" s="659"/>
      <c r="BA29" s="659"/>
      <c r="BB29" s="659"/>
      <c r="BC29" s="659"/>
      <c r="BD29" s="659"/>
      <c r="BE29" s="659"/>
      <c r="BF29" s="660"/>
      <c r="BG29" s="658" t="s">
        <v>299</v>
      </c>
      <c r="BH29" s="719"/>
      <c r="BI29" s="719"/>
      <c r="BJ29" s="719"/>
      <c r="BK29" s="719"/>
      <c r="BL29" s="719"/>
      <c r="BM29" s="719"/>
      <c r="BN29" s="719"/>
      <c r="BO29" s="719"/>
      <c r="BP29" s="719"/>
      <c r="BQ29" s="720"/>
      <c r="BR29" s="658" t="s">
        <v>300</v>
      </c>
      <c r="BS29" s="719"/>
      <c r="BT29" s="719"/>
      <c r="BU29" s="719"/>
      <c r="BV29" s="719"/>
      <c r="BW29" s="719"/>
      <c r="BX29" s="719"/>
      <c r="BY29" s="719"/>
      <c r="BZ29" s="719"/>
      <c r="CA29" s="719"/>
      <c r="CB29" s="720"/>
      <c r="CD29" s="742" t="s">
        <v>301</v>
      </c>
      <c r="CE29" s="743"/>
      <c r="CF29" s="694" t="s">
        <v>69</v>
      </c>
      <c r="CG29" s="695"/>
      <c r="CH29" s="695"/>
      <c r="CI29" s="695"/>
      <c r="CJ29" s="695"/>
      <c r="CK29" s="695"/>
      <c r="CL29" s="695"/>
      <c r="CM29" s="695"/>
      <c r="CN29" s="695"/>
      <c r="CO29" s="695"/>
      <c r="CP29" s="695"/>
      <c r="CQ29" s="696"/>
      <c r="CR29" s="679">
        <v>5667704</v>
      </c>
      <c r="CS29" s="703"/>
      <c r="CT29" s="703"/>
      <c r="CU29" s="703"/>
      <c r="CV29" s="703"/>
      <c r="CW29" s="703"/>
      <c r="CX29" s="703"/>
      <c r="CY29" s="704"/>
      <c r="CZ29" s="684">
        <v>13.2</v>
      </c>
      <c r="DA29" s="715"/>
      <c r="DB29" s="715"/>
      <c r="DC29" s="717"/>
      <c r="DD29" s="688">
        <v>5582655</v>
      </c>
      <c r="DE29" s="703"/>
      <c r="DF29" s="703"/>
      <c r="DG29" s="703"/>
      <c r="DH29" s="703"/>
      <c r="DI29" s="703"/>
      <c r="DJ29" s="703"/>
      <c r="DK29" s="704"/>
      <c r="DL29" s="688">
        <v>5582655</v>
      </c>
      <c r="DM29" s="703"/>
      <c r="DN29" s="703"/>
      <c r="DO29" s="703"/>
      <c r="DP29" s="703"/>
      <c r="DQ29" s="703"/>
      <c r="DR29" s="703"/>
      <c r="DS29" s="703"/>
      <c r="DT29" s="703"/>
      <c r="DU29" s="703"/>
      <c r="DV29" s="704"/>
      <c r="DW29" s="684">
        <v>23.5</v>
      </c>
      <c r="DX29" s="715"/>
      <c r="DY29" s="715"/>
      <c r="DZ29" s="715"/>
      <c r="EA29" s="715"/>
      <c r="EB29" s="715"/>
      <c r="EC29" s="716"/>
    </row>
    <row r="30" spans="2:133" ht="11.25" customHeight="1" x14ac:dyDescent="0.2">
      <c r="B30" s="676" t="s">
        <v>302</v>
      </c>
      <c r="C30" s="677"/>
      <c r="D30" s="677"/>
      <c r="E30" s="677"/>
      <c r="F30" s="677"/>
      <c r="G30" s="677"/>
      <c r="H30" s="677"/>
      <c r="I30" s="677"/>
      <c r="J30" s="677"/>
      <c r="K30" s="677"/>
      <c r="L30" s="677"/>
      <c r="M30" s="677"/>
      <c r="N30" s="677"/>
      <c r="O30" s="677"/>
      <c r="P30" s="677"/>
      <c r="Q30" s="678"/>
      <c r="R30" s="679">
        <v>139598</v>
      </c>
      <c r="S30" s="680"/>
      <c r="T30" s="680"/>
      <c r="U30" s="680"/>
      <c r="V30" s="680"/>
      <c r="W30" s="680"/>
      <c r="X30" s="680"/>
      <c r="Y30" s="681"/>
      <c r="Z30" s="682">
        <v>0.3</v>
      </c>
      <c r="AA30" s="682"/>
      <c r="AB30" s="682"/>
      <c r="AC30" s="682"/>
      <c r="AD30" s="683">
        <v>20937</v>
      </c>
      <c r="AE30" s="683"/>
      <c r="AF30" s="683"/>
      <c r="AG30" s="683"/>
      <c r="AH30" s="683"/>
      <c r="AI30" s="683"/>
      <c r="AJ30" s="683"/>
      <c r="AK30" s="683"/>
      <c r="AL30" s="684">
        <v>0.1</v>
      </c>
      <c r="AM30" s="685"/>
      <c r="AN30" s="685"/>
      <c r="AO30" s="686"/>
      <c r="AP30" s="727" t="s">
        <v>303</v>
      </c>
      <c r="AQ30" s="728"/>
      <c r="AR30" s="728"/>
      <c r="AS30" s="728"/>
      <c r="AT30" s="733" t="s">
        <v>304</v>
      </c>
      <c r="AU30" s="230"/>
      <c r="AV30" s="230"/>
      <c r="AW30" s="230"/>
      <c r="AX30" s="665" t="s">
        <v>183</v>
      </c>
      <c r="AY30" s="666"/>
      <c r="AZ30" s="666"/>
      <c r="BA30" s="666"/>
      <c r="BB30" s="666"/>
      <c r="BC30" s="666"/>
      <c r="BD30" s="666"/>
      <c r="BE30" s="666"/>
      <c r="BF30" s="667"/>
      <c r="BG30" s="739">
        <v>99.1</v>
      </c>
      <c r="BH30" s="740"/>
      <c r="BI30" s="740"/>
      <c r="BJ30" s="740"/>
      <c r="BK30" s="740"/>
      <c r="BL30" s="740"/>
      <c r="BM30" s="674">
        <v>95.9</v>
      </c>
      <c r="BN30" s="740"/>
      <c r="BO30" s="740"/>
      <c r="BP30" s="740"/>
      <c r="BQ30" s="741"/>
      <c r="BR30" s="739">
        <v>98.8</v>
      </c>
      <c r="BS30" s="740"/>
      <c r="BT30" s="740"/>
      <c r="BU30" s="740"/>
      <c r="BV30" s="740"/>
      <c r="BW30" s="740"/>
      <c r="BX30" s="674">
        <v>95.1</v>
      </c>
      <c r="BY30" s="740"/>
      <c r="BZ30" s="740"/>
      <c r="CA30" s="740"/>
      <c r="CB30" s="741"/>
      <c r="CD30" s="744"/>
      <c r="CE30" s="745"/>
      <c r="CF30" s="694" t="s">
        <v>305</v>
      </c>
      <c r="CG30" s="695"/>
      <c r="CH30" s="695"/>
      <c r="CI30" s="695"/>
      <c r="CJ30" s="695"/>
      <c r="CK30" s="695"/>
      <c r="CL30" s="695"/>
      <c r="CM30" s="695"/>
      <c r="CN30" s="695"/>
      <c r="CO30" s="695"/>
      <c r="CP30" s="695"/>
      <c r="CQ30" s="696"/>
      <c r="CR30" s="679">
        <v>5284858</v>
      </c>
      <c r="CS30" s="680"/>
      <c r="CT30" s="680"/>
      <c r="CU30" s="680"/>
      <c r="CV30" s="680"/>
      <c r="CW30" s="680"/>
      <c r="CX30" s="680"/>
      <c r="CY30" s="681"/>
      <c r="CZ30" s="684">
        <v>12.3</v>
      </c>
      <c r="DA30" s="715"/>
      <c r="DB30" s="715"/>
      <c r="DC30" s="717"/>
      <c r="DD30" s="688">
        <v>5206019</v>
      </c>
      <c r="DE30" s="680"/>
      <c r="DF30" s="680"/>
      <c r="DG30" s="680"/>
      <c r="DH30" s="680"/>
      <c r="DI30" s="680"/>
      <c r="DJ30" s="680"/>
      <c r="DK30" s="681"/>
      <c r="DL30" s="688">
        <v>5206019</v>
      </c>
      <c r="DM30" s="680"/>
      <c r="DN30" s="680"/>
      <c r="DO30" s="680"/>
      <c r="DP30" s="680"/>
      <c r="DQ30" s="680"/>
      <c r="DR30" s="680"/>
      <c r="DS30" s="680"/>
      <c r="DT30" s="680"/>
      <c r="DU30" s="680"/>
      <c r="DV30" s="681"/>
      <c r="DW30" s="684">
        <v>21.9</v>
      </c>
      <c r="DX30" s="715"/>
      <c r="DY30" s="715"/>
      <c r="DZ30" s="715"/>
      <c r="EA30" s="715"/>
      <c r="EB30" s="715"/>
      <c r="EC30" s="716"/>
    </row>
    <row r="31" spans="2:133" ht="11.25" customHeight="1" x14ac:dyDescent="0.2">
      <c r="B31" s="676" t="s">
        <v>306</v>
      </c>
      <c r="C31" s="677"/>
      <c r="D31" s="677"/>
      <c r="E31" s="677"/>
      <c r="F31" s="677"/>
      <c r="G31" s="677"/>
      <c r="H31" s="677"/>
      <c r="I31" s="677"/>
      <c r="J31" s="677"/>
      <c r="K31" s="677"/>
      <c r="L31" s="677"/>
      <c r="M31" s="677"/>
      <c r="N31" s="677"/>
      <c r="O31" s="677"/>
      <c r="P31" s="677"/>
      <c r="Q31" s="678"/>
      <c r="R31" s="679">
        <v>92873</v>
      </c>
      <c r="S31" s="680"/>
      <c r="T31" s="680"/>
      <c r="U31" s="680"/>
      <c r="V31" s="680"/>
      <c r="W31" s="680"/>
      <c r="X31" s="680"/>
      <c r="Y31" s="681"/>
      <c r="Z31" s="682">
        <v>0.2</v>
      </c>
      <c r="AA31" s="682"/>
      <c r="AB31" s="682"/>
      <c r="AC31" s="682"/>
      <c r="AD31" s="683" t="s">
        <v>237</v>
      </c>
      <c r="AE31" s="683"/>
      <c r="AF31" s="683"/>
      <c r="AG31" s="683"/>
      <c r="AH31" s="683"/>
      <c r="AI31" s="683"/>
      <c r="AJ31" s="683"/>
      <c r="AK31" s="683"/>
      <c r="AL31" s="684" t="s">
        <v>237</v>
      </c>
      <c r="AM31" s="685"/>
      <c r="AN31" s="685"/>
      <c r="AO31" s="686"/>
      <c r="AP31" s="729"/>
      <c r="AQ31" s="730"/>
      <c r="AR31" s="730"/>
      <c r="AS31" s="730"/>
      <c r="AT31" s="734"/>
      <c r="AU31" s="229" t="s">
        <v>307</v>
      </c>
      <c r="AV31" s="229"/>
      <c r="AW31" s="229"/>
      <c r="AX31" s="676" t="s">
        <v>308</v>
      </c>
      <c r="AY31" s="677"/>
      <c r="AZ31" s="677"/>
      <c r="BA31" s="677"/>
      <c r="BB31" s="677"/>
      <c r="BC31" s="677"/>
      <c r="BD31" s="677"/>
      <c r="BE31" s="677"/>
      <c r="BF31" s="678"/>
      <c r="BG31" s="736">
        <v>99.4</v>
      </c>
      <c r="BH31" s="703"/>
      <c r="BI31" s="703"/>
      <c r="BJ31" s="703"/>
      <c r="BK31" s="703"/>
      <c r="BL31" s="703"/>
      <c r="BM31" s="685">
        <v>97.5</v>
      </c>
      <c r="BN31" s="737"/>
      <c r="BO31" s="737"/>
      <c r="BP31" s="737"/>
      <c r="BQ31" s="738"/>
      <c r="BR31" s="736">
        <v>99</v>
      </c>
      <c r="BS31" s="703"/>
      <c r="BT31" s="703"/>
      <c r="BU31" s="703"/>
      <c r="BV31" s="703"/>
      <c r="BW31" s="703"/>
      <c r="BX31" s="685">
        <v>96.9</v>
      </c>
      <c r="BY31" s="737"/>
      <c r="BZ31" s="737"/>
      <c r="CA31" s="737"/>
      <c r="CB31" s="738"/>
      <c r="CD31" s="744"/>
      <c r="CE31" s="745"/>
      <c r="CF31" s="694" t="s">
        <v>309</v>
      </c>
      <c r="CG31" s="695"/>
      <c r="CH31" s="695"/>
      <c r="CI31" s="695"/>
      <c r="CJ31" s="695"/>
      <c r="CK31" s="695"/>
      <c r="CL31" s="695"/>
      <c r="CM31" s="695"/>
      <c r="CN31" s="695"/>
      <c r="CO31" s="695"/>
      <c r="CP31" s="695"/>
      <c r="CQ31" s="696"/>
      <c r="CR31" s="679">
        <v>382846</v>
      </c>
      <c r="CS31" s="703"/>
      <c r="CT31" s="703"/>
      <c r="CU31" s="703"/>
      <c r="CV31" s="703"/>
      <c r="CW31" s="703"/>
      <c r="CX31" s="703"/>
      <c r="CY31" s="704"/>
      <c r="CZ31" s="684">
        <v>0.9</v>
      </c>
      <c r="DA31" s="715"/>
      <c r="DB31" s="715"/>
      <c r="DC31" s="717"/>
      <c r="DD31" s="688">
        <v>376636</v>
      </c>
      <c r="DE31" s="703"/>
      <c r="DF31" s="703"/>
      <c r="DG31" s="703"/>
      <c r="DH31" s="703"/>
      <c r="DI31" s="703"/>
      <c r="DJ31" s="703"/>
      <c r="DK31" s="704"/>
      <c r="DL31" s="688">
        <v>376636</v>
      </c>
      <c r="DM31" s="703"/>
      <c r="DN31" s="703"/>
      <c r="DO31" s="703"/>
      <c r="DP31" s="703"/>
      <c r="DQ31" s="703"/>
      <c r="DR31" s="703"/>
      <c r="DS31" s="703"/>
      <c r="DT31" s="703"/>
      <c r="DU31" s="703"/>
      <c r="DV31" s="704"/>
      <c r="DW31" s="684">
        <v>1.6</v>
      </c>
      <c r="DX31" s="715"/>
      <c r="DY31" s="715"/>
      <c r="DZ31" s="715"/>
      <c r="EA31" s="715"/>
      <c r="EB31" s="715"/>
      <c r="EC31" s="716"/>
    </row>
    <row r="32" spans="2:133" ht="11.25" customHeight="1" x14ac:dyDescent="0.2">
      <c r="B32" s="676" t="s">
        <v>310</v>
      </c>
      <c r="C32" s="677"/>
      <c r="D32" s="677"/>
      <c r="E32" s="677"/>
      <c r="F32" s="677"/>
      <c r="G32" s="677"/>
      <c r="H32" s="677"/>
      <c r="I32" s="677"/>
      <c r="J32" s="677"/>
      <c r="K32" s="677"/>
      <c r="L32" s="677"/>
      <c r="M32" s="677"/>
      <c r="N32" s="677"/>
      <c r="O32" s="677"/>
      <c r="P32" s="677"/>
      <c r="Q32" s="678"/>
      <c r="R32" s="679">
        <v>162100</v>
      </c>
      <c r="S32" s="680"/>
      <c r="T32" s="680"/>
      <c r="U32" s="680"/>
      <c r="V32" s="680"/>
      <c r="W32" s="680"/>
      <c r="X32" s="680"/>
      <c r="Y32" s="681"/>
      <c r="Z32" s="682">
        <v>0.4</v>
      </c>
      <c r="AA32" s="682"/>
      <c r="AB32" s="682"/>
      <c r="AC32" s="682"/>
      <c r="AD32" s="683" t="s">
        <v>237</v>
      </c>
      <c r="AE32" s="683"/>
      <c r="AF32" s="683"/>
      <c r="AG32" s="683"/>
      <c r="AH32" s="683"/>
      <c r="AI32" s="683"/>
      <c r="AJ32" s="683"/>
      <c r="AK32" s="683"/>
      <c r="AL32" s="684" t="s">
        <v>237</v>
      </c>
      <c r="AM32" s="685"/>
      <c r="AN32" s="685"/>
      <c r="AO32" s="686"/>
      <c r="AP32" s="731"/>
      <c r="AQ32" s="732"/>
      <c r="AR32" s="732"/>
      <c r="AS32" s="732"/>
      <c r="AT32" s="735"/>
      <c r="AU32" s="231"/>
      <c r="AV32" s="231"/>
      <c r="AW32" s="231"/>
      <c r="AX32" s="724" t="s">
        <v>311</v>
      </c>
      <c r="AY32" s="725"/>
      <c r="AZ32" s="725"/>
      <c r="BA32" s="725"/>
      <c r="BB32" s="725"/>
      <c r="BC32" s="725"/>
      <c r="BD32" s="725"/>
      <c r="BE32" s="725"/>
      <c r="BF32" s="726"/>
      <c r="BG32" s="748">
        <v>98.8</v>
      </c>
      <c r="BH32" s="749"/>
      <c r="BI32" s="749"/>
      <c r="BJ32" s="749"/>
      <c r="BK32" s="749"/>
      <c r="BL32" s="749"/>
      <c r="BM32" s="750">
        <v>93.8</v>
      </c>
      <c r="BN32" s="749"/>
      <c r="BO32" s="749"/>
      <c r="BP32" s="749"/>
      <c r="BQ32" s="751"/>
      <c r="BR32" s="748">
        <v>98.4</v>
      </c>
      <c r="BS32" s="749"/>
      <c r="BT32" s="749"/>
      <c r="BU32" s="749"/>
      <c r="BV32" s="749"/>
      <c r="BW32" s="749"/>
      <c r="BX32" s="750">
        <v>92.9</v>
      </c>
      <c r="BY32" s="749"/>
      <c r="BZ32" s="749"/>
      <c r="CA32" s="749"/>
      <c r="CB32" s="751"/>
      <c r="CD32" s="746"/>
      <c r="CE32" s="747"/>
      <c r="CF32" s="694" t="s">
        <v>312</v>
      </c>
      <c r="CG32" s="695"/>
      <c r="CH32" s="695"/>
      <c r="CI32" s="695"/>
      <c r="CJ32" s="695"/>
      <c r="CK32" s="695"/>
      <c r="CL32" s="695"/>
      <c r="CM32" s="695"/>
      <c r="CN32" s="695"/>
      <c r="CO32" s="695"/>
      <c r="CP32" s="695"/>
      <c r="CQ32" s="696"/>
      <c r="CR32" s="679">
        <v>215</v>
      </c>
      <c r="CS32" s="680"/>
      <c r="CT32" s="680"/>
      <c r="CU32" s="680"/>
      <c r="CV32" s="680"/>
      <c r="CW32" s="680"/>
      <c r="CX32" s="680"/>
      <c r="CY32" s="681"/>
      <c r="CZ32" s="684">
        <v>0</v>
      </c>
      <c r="DA32" s="715"/>
      <c r="DB32" s="715"/>
      <c r="DC32" s="717"/>
      <c r="DD32" s="688">
        <v>215</v>
      </c>
      <c r="DE32" s="680"/>
      <c r="DF32" s="680"/>
      <c r="DG32" s="680"/>
      <c r="DH32" s="680"/>
      <c r="DI32" s="680"/>
      <c r="DJ32" s="680"/>
      <c r="DK32" s="681"/>
      <c r="DL32" s="688">
        <v>215</v>
      </c>
      <c r="DM32" s="680"/>
      <c r="DN32" s="680"/>
      <c r="DO32" s="680"/>
      <c r="DP32" s="680"/>
      <c r="DQ32" s="680"/>
      <c r="DR32" s="680"/>
      <c r="DS32" s="680"/>
      <c r="DT32" s="680"/>
      <c r="DU32" s="680"/>
      <c r="DV32" s="681"/>
      <c r="DW32" s="684">
        <v>0</v>
      </c>
      <c r="DX32" s="715"/>
      <c r="DY32" s="715"/>
      <c r="DZ32" s="715"/>
      <c r="EA32" s="715"/>
      <c r="EB32" s="715"/>
      <c r="EC32" s="716"/>
    </row>
    <row r="33" spans="2:133" ht="11.25" customHeight="1" x14ac:dyDescent="0.2">
      <c r="B33" s="676" t="s">
        <v>313</v>
      </c>
      <c r="C33" s="677"/>
      <c r="D33" s="677"/>
      <c r="E33" s="677"/>
      <c r="F33" s="677"/>
      <c r="G33" s="677"/>
      <c r="H33" s="677"/>
      <c r="I33" s="677"/>
      <c r="J33" s="677"/>
      <c r="K33" s="677"/>
      <c r="L33" s="677"/>
      <c r="M33" s="677"/>
      <c r="N33" s="677"/>
      <c r="O33" s="677"/>
      <c r="P33" s="677"/>
      <c r="Q33" s="678"/>
      <c r="R33" s="679">
        <v>1344847</v>
      </c>
      <c r="S33" s="680"/>
      <c r="T33" s="680"/>
      <c r="U33" s="680"/>
      <c r="V33" s="680"/>
      <c r="W33" s="680"/>
      <c r="X33" s="680"/>
      <c r="Y33" s="681"/>
      <c r="Z33" s="682">
        <v>3</v>
      </c>
      <c r="AA33" s="682"/>
      <c r="AB33" s="682"/>
      <c r="AC33" s="682"/>
      <c r="AD33" s="683" t="s">
        <v>237</v>
      </c>
      <c r="AE33" s="683"/>
      <c r="AF33" s="683"/>
      <c r="AG33" s="683"/>
      <c r="AH33" s="683"/>
      <c r="AI33" s="683"/>
      <c r="AJ33" s="683"/>
      <c r="AK33" s="683"/>
      <c r="AL33" s="684" t="s">
        <v>237</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314</v>
      </c>
      <c r="CE33" s="695"/>
      <c r="CF33" s="695"/>
      <c r="CG33" s="695"/>
      <c r="CH33" s="695"/>
      <c r="CI33" s="695"/>
      <c r="CJ33" s="695"/>
      <c r="CK33" s="695"/>
      <c r="CL33" s="695"/>
      <c r="CM33" s="695"/>
      <c r="CN33" s="695"/>
      <c r="CO33" s="695"/>
      <c r="CP33" s="695"/>
      <c r="CQ33" s="696"/>
      <c r="CR33" s="679">
        <v>15477809</v>
      </c>
      <c r="CS33" s="703"/>
      <c r="CT33" s="703"/>
      <c r="CU33" s="703"/>
      <c r="CV33" s="703"/>
      <c r="CW33" s="703"/>
      <c r="CX33" s="703"/>
      <c r="CY33" s="704"/>
      <c r="CZ33" s="684">
        <v>36</v>
      </c>
      <c r="DA33" s="715"/>
      <c r="DB33" s="715"/>
      <c r="DC33" s="717"/>
      <c r="DD33" s="688">
        <v>10366979</v>
      </c>
      <c r="DE33" s="703"/>
      <c r="DF33" s="703"/>
      <c r="DG33" s="703"/>
      <c r="DH33" s="703"/>
      <c r="DI33" s="703"/>
      <c r="DJ33" s="703"/>
      <c r="DK33" s="704"/>
      <c r="DL33" s="688">
        <v>8438890</v>
      </c>
      <c r="DM33" s="703"/>
      <c r="DN33" s="703"/>
      <c r="DO33" s="703"/>
      <c r="DP33" s="703"/>
      <c r="DQ33" s="703"/>
      <c r="DR33" s="703"/>
      <c r="DS33" s="703"/>
      <c r="DT33" s="703"/>
      <c r="DU33" s="703"/>
      <c r="DV33" s="704"/>
      <c r="DW33" s="684">
        <v>35.5</v>
      </c>
      <c r="DX33" s="715"/>
      <c r="DY33" s="715"/>
      <c r="DZ33" s="715"/>
      <c r="EA33" s="715"/>
      <c r="EB33" s="715"/>
      <c r="EC33" s="716"/>
    </row>
    <row r="34" spans="2:133" ht="11.25" customHeight="1" x14ac:dyDescent="0.2">
      <c r="B34" s="676" t="s">
        <v>315</v>
      </c>
      <c r="C34" s="677"/>
      <c r="D34" s="677"/>
      <c r="E34" s="677"/>
      <c r="F34" s="677"/>
      <c r="G34" s="677"/>
      <c r="H34" s="677"/>
      <c r="I34" s="677"/>
      <c r="J34" s="677"/>
      <c r="K34" s="677"/>
      <c r="L34" s="677"/>
      <c r="M34" s="677"/>
      <c r="N34" s="677"/>
      <c r="O34" s="677"/>
      <c r="P34" s="677"/>
      <c r="Q34" s="678"/>
      <c r="R34" s="679">
        <v>2646164</v>
      </c>
      <c r="S34" s="680"/>
      <c r="T34" s="680"/>
      <c r="U34" s="680"/>
      <c r="V34" s="680"/>
      <c r="W34" s="680"/>
      <c r="X34" s="680"/>
      <c r="Y34" s="681"/>
      <c r="Z34" s="682">
        <v>5.9</v>
      </c>
      <c r="AA34" s="682"/>
      <c r="AB34" s="682"/>
      <c r="AC34" s="682"/>
      <c r="AD34" s="683">
        <v>720</v>
      </c>
      <c r="AE34" s="683"/>
      <c r="AF34" s="683"/>
      <c r="AG34" s="683"/>
      <c r="AH34" s="683"/>
      <c r="AI34" s="683"/>
      <c r="AJ34" s="683"/>
      <c r="AK34" s="683"/>
      <c r="AL34" s="684">
        <v>0</v>
      </c>
      <c r="AM34" s="685"/>
      <c r="AN34" s="685"/>
      <c r="AO34" s="686"/>
      <c r="AP34" s="234"/>
      <c r="AQ34" s="658" t="s">
        <v>316</v>
      </c>
      <c r="AR34" s="659"/>
      <c r="AS34" s="659"/>
      <c r="AT34" s="659"/>
      <c r="AU34" s="659"/>
      <c r="AV34" s="659"/>
      <c r="AW34" s="659"/>
      <c r="AX34" s="659"/>
      <c r="AY34" s="659"/>
      <c r="AZ34" s="659"/>
      <c r="BA34" s="659"/>
      <c r="BB34" s="659"/>
      <c r="BC34" s="659"/>
      <c r="BD34" s="659"/>
      <c r="BE34" s="659"/>
      <c r="BF34" s="660"/>
      <c r="BG34" s="658" t="s">
        <v>317</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318</v>
      </c>
      <c r="CE34" s="695"/>
      <c r="CF34" s="695"/>
      <c r="CG34" s="695"/>
      <c r="CH34" s="695"/>
      <c r="CI34" s="695"/>
      <c r="CJ34" s="695"/>
      <c r="CK34" s="695"/>
      <c r="CL34" s="695"/>
      <c r="CM34" s="695"/>
      <c r="CN34" s="695"/>
      <c r="CO34" s="695"/>
      <c r="CP34" s="695"/>
      <c r="CQ34" s="696"/>
      <c r="CR34" s="679">
        <v>5863757</v>
      </c>
      <c r="CS34" s="680"/>
      <c r="CT34" s="680"/>
      <c r="CU34" s="680"/>
      <c r="CV34" s="680"/>
      <c r="CW34" s="680"/>
      <c r="CX34" s="680"/>
      <c r="CY34" s="681"/>
      <c r="CZ34" s="684">
        <v>13.6</v>
      </c>
      <c r="DA34" s="715"/>
      <c r="DB34" s="715"/>
      <c r="DC34" s="717"/>
      <c r="DD34" s="688">
        <v>3981581</v>
      </c>
      <c r="DE34" s="680"/>
      <c r="DF34" s="680"/>
      <c r="DG34" s="680"/>
      <c r="DH34" s="680"/>
      <c r="DI34" s="680"/>
      <c r="DJ34" s="680"/>
      <c r="DK34" s="681"/>
      <c r="DL34" s="688">
        <v>3093236</v>
      </c>
      <c r="DM34" s="680"/>
      <c r="DN34" s="680"/>
      <c r="DO34" s="680"/>
      <c r="DP34" s="680"/>
      <c r="DQ34" s="680"/>
      <c r="DR34" s="680"/>
      <c r="DS34" s="680"/>
      <c r="DT34" s="680"/>
      <c r="DU34" s="680"/>
      <c r="DV34" s="681"/>
      <c r="DW34" s="684">
        <v>13</v>
      </c>
      <c r="DX34" s="715"/>
      <c r="DY34" s="715"/>
      <c r="DZ34" s="715"/>
      <c r="EA34" s="715"/>
      <c r="EB34" s="715"/>
      <c r="EC34" s="716"/>
    </row>
    <row r="35" spans="2:133" ht="11.25" customHeight="1" x14ac:dyDescent="0.2">
      <c r="B35" s="676" t="s">
        <v>319</v>
      </c>
      <c r="C35" s="677"/>
      <c r="D35" s="677"/>
      <c r="E35" s="677"/>
      <c r="F35" s="677"/>
      <c r="G35" s="677"/>
      <c r="H35" s="677"/>
      <c r="I35" s="677"/>
      <c r="J35" s="677"/>
      <c r="K35" s="677"/>
      <c r="L35" s="677"/>
      <c r="M35" s="677"/>
      <c r="N35" s="677"/>
      <c r="O35" s="677"/>
      <c r="P35" s="677"/>
      <c r="Q35" s="678"/>
      <c r="R35" s="679">
        <v>4620300</v>
      </c>
      <c r="S35" s="680"/>
      <c r="T35" s="680"/>
      <c r="U35" s="680"/>
      <c r="V35" s="680"/>
      <c r="W35" s="680"/>
      <c r="X35" s="680"/>
      <c r="Y35" s="681"/>
      <c r="Z35" s="682">
        <v>10.4</v>
      </c>
      <c r="AA35" s="682"/>
      <c r="AB35" s="682"/>
      <c r="AC35" s="682"/>
      <c r="AD35" s="683" t="s">
        <v>228</v>
      </c>
      <c r="AE35" s="683"/>
      <c r="AF35" s="683"/>
      <c r="AG35" s="683"/>
      <c r="AH35" s="683"/>
      <c r="AI35" s="683"/>
      <c r="AJ35" s="683"/>
      <c r="AK35" s="683"/>
      <c r="AL35" s="684" t="s">
        <v>237</v>
      </c>
      <c r="AM35" s="685"/>
      <c r="AN35" s="685"/>
      <c r="AO35" s="686"/>
      <c r="AP35" s="234"/>
      <c r="AQ35" s="752" t="s">
        <v>320</v>
      </c>
      <c r="AR35" s="753"/>
      <c r="AS35" s="753"/>
      <c r="AT35" s="753"/>
      <c r="AU35" s="753"/>
      <c r="AV35" s="753"/>
      <c r="AW35" s="753"/>
      <c r="AX35" s="753"/>
      <c r="AY35" s="754"/>
      <c r="AZ35" s="668">
        <v>5224218</v>
      </c>
      <c r="BA35" s="669"/>
      <c r="BB35" s="669"/>
      <c r="BC35" s="669"/>
      <c r="BD35" s="669"/>
      <c r="BE35" s="669"/>
      <c r="BF35" s="755"/>
      <c r="BG35" s="690" t="s">
        <v>321</v>
      </c>
      <c r="BH35" s="691"/>
      <c r="BI35" s="691"/>
      <c r="BJ35" s="691"/>
      <c r="BK35" s="691"/>
      <c r="BL35" s="691"/>
      <c r="BM35" s="691"/>
      <c r="BN35" s="691"/>
      <c r="BO35" s="691"/>
      <c r="BP35" s="691"/>
      <c r="BQ35" s="691"/>
      <c r="BR35" s="691"/>
      <c r="BS35" s="691"/>
      <c r="BT35" s="691"/>
      <c r="BU35" s="692"/>
      <c r="BV35" s="668">
        <v>246063</v>
      </c>
      <c r="BW35" s="669"/>
      <c r="BX35" s="669"/>
      <c r="BY35" s="669"/>
      <c r="BZ35" s="669"/>
      <c r="CA35" s="669"/>
      <c r="CB35" s="755"/>
      <c r="CD35" s="694" t="s">
        <v>322</v>
      </c>
      <c r="CE35" s="695"/>
      <c r="CF35" s="695"/>
      <c r="CG35" s="695"/>
      <c r="CH35" s="695"/>
      <c r="CI35" s="695"/>
      <c r="CJ35" s="695"/>
      <c r="CK35" s="695"/>
      <c r="CL35" s="695"/>
      <c r="CM35" s="695"/>
      <c r="CN35" s="695"/>
      <c r="CO35" s="695"/>
      <c r="CP35" s="695"/>
      <c r="CQ35" s="696"/>
      <c r="CR35" s="679">
        <v>635991</v>
      </c>
      <c r="CS35" s="703"/>
      <c r="CT35" s="703"/>
      <c r="CU35" s="703"/>
      <c r="CV35" s="703"/>
      <c r="CW35" s="703"/>
      <c r="CX35" s="703"/>
      <c r="CY35" s="704"/>
      <c r="CZ35" s="684">
        <v>1.5</v>
      </c>
      <c r="DA35" s="715"/>
      <c r="DB35" s="715"/>
      <c r="DC35" s="717"/>
      <c r="DD35" s="688">
        <v>493790</v>
      </c>
      <c r="DE35" s="703"/>
      <c r="DF35" s="703"/>
      <c r="DG35" s="703"/>
      <c r="DH35" s="703"/>
      <c r="DI35" s="703"/>
      <c r="DJ35" s="703"/>
      <c r="DK35" s="704"/>
      <c r="DL35" s="688">
        <v>493409</v>
      </c>
      <c r="DM35" s="703"/>
      <c r="DN35" s="703"/>
      <c r="DO35" s="703"/>
      <c r="DP35" s="703"/>
      <c r="DQ35" s="703"/>
      <c r="DR35" s="703"/>
      <c r="DS35" s="703"/>
      <c r="DT35" s="703"/>
      <c r="DU35" s="703"/>
      <c r="DV35" s="704"/>
      <c r="DW35" s="684">
        <v>2.1</v>
      </c>
      <c r="DX35" s="715"/>
      <c r="DY35" s="715"/>
      <c r="DZ35" s="715"/>
      <c r="EA35" s="715"/>
      <c r="EB35" s="715"/>
      <c r="EC35" s="716"/>
    </row>
    <row r="36" spans="2:133" ht="11.25" customHeight="1" x14ac:dyDescent="0.2">
      <c r="B36" s="676" t="s">
        <v>323</v>
      </c>
      <c r="C36" s="677"/>
      <c r="D36" s="677"/>
      <c r="E36" s="677"/>
      <c r="F36" s="677"/>
      <c r="G36" s="677"/>
      <c r="H36" s="677"/>
      <c r="I36" s="677"/>
      <c r="J36" s="677"/>
      <c r="K36" s="677"/>
      <c r="L36" s="677"/>
      <c r="M36" s="677"/>
      <c r="N36" s="677"/>
      <c r="O36" s="677"/>
      <c r="P36" s="677"/>
      <c r="Q36" s="678"/>
      <c r="R36" s="679" t="s">
        <v>228</v>
      </c>
      <c r="S36" s="680"/>
      <c r="T36" s="680"/>
      <c r="U36" s="680"/>
      <c r="V36" s="680"/>
      <c r="W36" s="680"/>
      <c r="X36" s="680"/>
      <c r="Y36" s="681"/>
      <c r="Z36" s="682" t="s">
        <v>237</v>
      </c>
      <c r="AA36" s="682"/>
      <c r="AB36" s="682"/>
      <c r="AC36" s="682"/>
      <c r="AD36" s="683" t="s">
        <v>237</v>
      </c>
      <c r="AE36" s="683"/>
      <c r="AF36" s="683"/>
      <c r="AG36" s="683"/>
      <c r="AH36" s="683"/>
      <c r="AI36" s="683"/>
      <c r="AJ36" s="683"/>
      <c r="AK36" s="683"/>
      <c r="AL36" s="684" t="s">
        <v>237</v>
      </c>
      <c r="AM36" s="685"/>
      <c r="AN36" s="685"/>
      <c r="AO36" s="686"/>
      <c r="AQ36" s="756" t="s">
        <v>324</v>
      </c>
      <c r="AR36" s="757"/>
      <c r="AS36" s="757"/>
      <c r="AT36" s="757"/>
      <c r="AU36" s="757"/>
      <c r="AV36" s="757"/>
      <c r="AW36" s="757"/>
      <c r="AX36" s="757"/>
      <c r="AY36" s="758"/>
      <c r="AZ36" s="679">
        <v>1061707</v>
      </c>
      <c r="BA36" s="680"/>
      <c r="BB36" s="680"/>
      <c r="BC36" s="680"/>
      <c r="BD36" s="703"/>
      <c r="BE36" s="703"/>
      <c r="BF36" s="738"/>
      <c r="BG36" s="694" t="s">
        <v>325</v>
      </c>
      <c r="BH36" s="695"/>
      <c r="BI36" s="695"/>
      <c r="BJ36" s="695"/>
      <c r="BK36" s="695"/>
      <c r="BL36" s="695"/>
      <c r="BM36" s="695"/>
      <c r="BN36" s="695"/>
      <c r="BO36" s="695"/>
      <c r="BP36" s="695"/>
      <c r="BQ36" s="695"/>
      <c r="BR36" s="695"/>
      <c r="BS36" s="695"/>
      <c r="BT36" s="695"/>
      <c r="BU36" s="696"/>
      <c r="BV36" s="679">
        <v>62540</v>
      </c>
      <c r="BW36" s="680"/>
      <c r="BX36" s="680"/>
      <c r="BY36" s="680"/>
      <c r="BZ36" s="680"/>
      <c r="CA36" s="680"/>
      <c r="CB36" s="689"/>
      <c r="CD36" s="694" t="s">
        <v>326</v>
      </c>
      <c r="CE36" s="695"/>
      <c r="CF36" s="695"/>
      <c r="CG36" s="695"/>
      <c r="CH36" s="695"/>
      <c r="CI36" s="695"/>
      <c r="CJ36" s="695"/>
      <c r="CK36" s="695"/>
      <c r="CL36" s="695"/>
      <c r="CM36" s="695"/>
      <c r="CN36" s="695"/>
      <c r="CO36" s="695"/>
      <c r="CP36" s="695"/>
      <c r="CQ36" s="696"/>
      <c r="CR36" s="679">
        <v>3315909</v>
      </c>
      <c r="CS36" s="680"/>
      <c r="CT36" s="680"/>
      <c r="CU36" s="680"/>
      <c r="CV36" s="680"/>
      <c r="CW36" s="680"/>
      <c r="CX36" s="680"/>
      <c r="CY36" s="681"/>
      <c r="CZ36" s="684">
        <v>7.7</v>
      </c>
      <c r="DA36" s="715"/>
      <c r="DB36" s="715"/>
      <c r="DC36" s="717"/>
      <c r="DD36" s="688">
        <v>2723582</v>
      </c>
      <c r="DE36" s="680"/>
      <c r="DF36" s="680"/>
      <c r="DG36" s="680"/>
      <c r="DH36" s="680"/>
      <c r="DI36" s="680"/>
      <c r="DJ36" s="680"/>
      <c r="DK36" s="681"/>
      <c r="DL36" s="688">
        <v>1981775</v>
      </c>
      <c r="DM36" s="680"/>
      <c r="DN36" s="680"/>
      <c r="DO36" s="680"/>
      <c r="DP36" s="680"/>
      <c r="DQ36" s="680"/>
      <c r="DR36" s="680"/>
      <c r="DS36" s="680"/>
      <c r="DT36" s="680"/>
      <c r="DU36" s="680"/>
      <c r="DV36" s="681"/>
      <c r="DW36" s="684">
        <v>8.3000000000000007</v>
      </c>
      <c r="DX36" s="715"/>
      <c r="DY36" s="715"/>
      <c r="DZ36" s="715"/>
      <c r="EA36" s="715"/>
      <c r="EB36" s="715"/>
      <c r="EC36" s="716"/>
    </row>
    <row r="37" spans="2:133" ht="11.25" customHeight="1" x14ac:dyDescent="0.2">
      <c r="B37" s="676" t="s">
        <v>327</v>
      </c>
      <c r="C37" s="677"/>
      <c r="D37" s="677"/>
      <c r="E37" s="677"/>
      <c r="F37" s="677"/>
      <c r="G37" s="677"/>
      <c r="H37" s="677"/>
      <c r="I37" s="677"/>
      <c r="J37" s="677"/>
      <c r="K37" s="677"/>
      <c r="L37" s="677"/>
      <c r="M37" s="677"/>
      <c r="N37" s="677"/>
      <c r="O37" s="677"/>
      <c r="P37" s="677"/>
      <c r="Q37" s="678"/>
      <c r="R37" s="679">
        <v>1190600</v>
      </c>
      <c r="S37" s="680"/>
      <c r="T37" s="680"/>
      <c r="U37" s="680"/>
      <c r="V37" s="680"/>
      <c r="W37" s="680"/>
      <c r="X37" s="680"/>
      <c r="Y37" s="681"/>
      <c r="Z37" s="682">
        <v>2.7</v>
      </c>
      <c r="AA37" s="682"/>
      <c r="AB37" s="682"/>
      <c r="AC37" s="682"/>
      <c r="AD37" s="683" t="s">
        <v>237</v>
      </c>
      <c r="AE37" s="683"/>
      <c r="AF37" s="683"/>
      <c r="AG37" s="683"/>
      <c r="AH37" s="683"/>
      <c r="AI37" s="683"/>
      <c r="AJ37" s="683"/>
      <c r="AK37" s="683"/>
      <c r="AL37" s="684" t="s">
        <v>228</v>
      </c>
      <c r="AM37" s="685"/>
      <c r="AN37" s="685"/>
      <c r="AO37" s="686"/>
      <c r="AQ37" s="756" t="s">
        <v>328</v>
      </c>
      <c r="AR37" s="757"/>
      <c r="AS37" s="757"/>
      <c r="AT37" s="757"/>
      <c r="AU37" s="757"/>
      <c r="AV37" s="757"/>
      <c r="AW37" s="757"/>
      <c r="AX37" s="757"/>
      <c r="AY37" s="758"/>
      <c r="AZ37" s="679">
        <v>377000</v>
      </c>
      <c r="BA37" s="680"/>
      <c r="BB37" s="680"/>
      <c r="BC37" s="680"/>
      <c r="BD37" s="703"/>
      <c r="BE37" s="703"/>
      <c r="BF37" s="738"/>
      <c r="BG37" s="694" t="s">
        <v>329</v>
      </c>
      <c r="BH37" s="695"/>
      <c r="BI37" s="695"/>
      <c r="BJ37" s="695"/>
      <c r="BK37" s="695"/>
      <c r="BL37" s="695"/>
      <c r="BM37" s="695"/>
      <c r="BN37" s="695"/>
      <c r="BO37" s="695"/>
      <c r="BP37" s="695"/>
      <c r="BQ37" s="695"/>
      <c r="BR37" s="695"/>
      <c r="BS37" s="695"/>
      <c r="BT37" s="695"/>
      <c r="BU37" s="696"/>
      <c r="BV37" s="679">
        <v>13557</v>
      </c>
      <c r="BW37" s="680"/>
      <c r="BX37" s="680"/>
      <c r="BY37" s="680"/>
      <c r="BZ37" s="680"/>
      <c r="CA37" s="680"/>
      <c r="CB37" s="689"/>
      <c r="CD37" s="694" t="s">
        <v>330</v>
      </c>
      <c r="CE37" s="695"/>
      <c r="CF37" s="695"/>
      <c r="CG37" s="695"/>
      <c r="CH37" s="695"/>
      <c r="CI37" s="695"/>
      <c r="CJ37" s="695"/>
      <c r="CK37" s="695"/>
      <c r="CL37" s="695"/>
      <c r="CM37" s="695"/>
      <c r="CN37" s="695"/>
      <c r="CO37" s="695"/>
      <c r="CP37" s="695"/>
      <c r="CQ37" s="696"/>
      <c r="CR37" s="679">
        <v>407881</v>
      </c>
      <c r="CS37" s="703"/>
      <c r="CT37" s="703"/>
      <c r="CU37" s="703"/>
      <c r="CV37" s="703"/>
      <c r="CW37" s="703"/>
      <c r="CX37" s="703"/>
      <c r="CY37" s="704"/>
      <c r="CZ37" s="684">
        <v>0.9</v>
      </c>
      <c r="DA37" s="715"/>
      <c r="DB37" s="715"/>
      <c r="DC37" s="717"/>
      <c r="DD37" s="688">
        <v>366481</v>
      </c>
      <c r="DE37" s="703"/>
      <c r="DF37" s="703"/>
      <c r="DG37" s="703"/>
      <c r="DH37" s="703"/>
      <c r="DI37" s="703"/>
      <c r="DJ37" s="703"/>
      <c r="DK37" s="704"/>
      <c r="DL37" s="688">
        <v>317926</v>
      </c>
      <c r="DM37" s="703"/>
      <c r="DN37" s="703"/>
      <c r="DO37" s="703"/>
      <c r="DP37" s="703"/>
      <c r="DQ37" s="703"/>
      <c r="DR37" s="703"/>
      <c r="DS37" s="703"/>
      <c r="DT37" s="703"/>
      <c r="DU37" s="703"/>
      <c r="DV37" s="704"/>
      <c r="DW37" s="684">
        <v>1.3</v>
      </c>
      <c r="DX37" s="715"/>
      <c r="DY37" s="715"/>
      <c r="DZ37" s="715"/>
      <c r="EA37" s="715"/>
      <c r="EB37" s="715"/>
      <c r="EC37" s="716"/>
    </row>
    <row r="38" spans="2:133" ht="11.25" customHeight="1" x14ac:dyDescent="0.2">
      <c r="B38" s="724" t="s">
        <v>331</v>
      </c>
      <c r="C38" s="725"/>
      <c r="D38" s="725"/>
      <c r="E38" s="725"/>
      <c r="F38" s="725"/>
      <c r="G38" s="725"/>
      <c r="H38" s="725"/>
      <c r="I38" s="725"/>
      <c r="J38" s="725"/>
      <c r="K38" s="725"/>
      <c r="L38" s="725"/>
      <c r="M38" s="725"/>
      <c r="N38" s="725"/>
      <c r="O38" s="725"/>
      <c r="P38" s="725"/>
      <c r="Q38" s="726"/>
      <c r="R38" s="759">
        <v>44492458</v>
      </c>
      <c r="S38" s="760"/>
      <c r="T38" s="760"/>
      <c r="U38" s="760"/>
      <c r="V38" s="760"/>
      <c r="W38" s="760"/>
      <c r="X38" s="760"/>
      <c r="Y38" s="761"/>
      <c r="Z38" s="762">
        <v>100</v>
      </c>
      <c r="AA38" s="762"/>
      <c r="AB38" s="762"/>
      <c r="AC38" s="762"/>
      <c r="AD38" s="763">
        <v>22567325</v>
      </c>
      <c r="AE38" s="763"/>
      <c r="AF38" s="763"/>
      <c r="AG38" s="763"/>
      <c r="AH38" s="763"/>
      <c r="AI38" s="763"/>
      <c r="AJ38" s="763"/>
      <c r="AK38" s="763"/>
      <c r="AL38" s="764">
        <v>100</v>
      </c>
      <c r="AM38" s="750"/>
      <c r="AN38" s="750"/>
      <c r="AO38" s="765"/>
      <c r="AQ38" s="756" t="s">
        <v>332</v>
      </c>
      <c r="AR38" s="757"/>
      <c r="AS38" s="757"/>
      <c r="AT38" s="757"/>
      <c r="AU38" s="757"/>
      <c r="AV38" s="757"/>
      <c r="AW38" s="757"/>
      <c r="AX38" s="757"/>
      <c r="AY38" s="758"/>
      <c r="AZ38" s="679">
        <v>361362</v>
      </c>
      <c r="BA38" s="680"/>
      <c r="BB38" s="680"/>
      <c r="BC38" s="680"/>
      <c r="BD38" s="703"/>
      <c r="BE38" s="703"/>
      <c r="BF38" s="738"/>
      <c r="BG38" s="694" t="s">
        <v>333</v>
      </c>
      <c r="BH38" s="695"/>
      <c r="BI38" s="695"/>
      <c r="BJ38" s="695"/>
      <c r="BK38" s="695"/>
      <c r="BL38" s="695"/>
      <c r="BM38" s="695"/>
      <c r="BN38" s="695"/>
      <c r="BO38" s="695"/>
      <c r="BP38" s="695"/>
      <c r="BQ38" s="695"/>
      <c r="BR38" s="695"/>
      <c r="BS38" s="695"/>
      <c r="BT38" s="695"/>
      <c r="BU38" s="696"/>
      <c r="BV38" s="679">
        <v>22643</v>
      </c>
      <c r="BW38" s="680"/>
      <c r="BX38" s="680"/>
      <c r="BY38" s="680"/>
      <c r="BZ38" s="680"/>
      <c r="CA38" s="680"/>
      <c r="CB38" s="689"/>
      <c r="CD38" s="694" t="s">
        <v>334</v>
      </c>
      <c r="CE38" s="695"/>
      <c r="CF38" s="695"/>
      <c r="CG38" s="695"/>
      <c r="CH38" s="695"/>
      <c r="CI38" s="695"/>
      <c r="CJ38" s="695"/>
      <c r="CK38" s="695"/>
      <c r="CL38" s="695"/>
      <c r="CM38" s="695"/>
      <c r="CN38" s="695"/>
      <c r="CO38" s="695"/>
      <c r="CP38" s="695"/>
      <c r="CQ38" s="696"/>
      <c r="CR38" s="679">
        <v>3801149</v>
      </c>
      <c r="CS38" s="680"/>
      <c r="CT38" s="680"/>
      <c r="CU38" s="680"/>
      <c r="CV38" s="680"/>
      <c r="CW38" s="680"/>
      <c r="CX38" s="680"/>
      <c r="CY38" s="681"/>
      <c r="CZ38" s="684">
        <v>8.8000000000000007</v>
      </c>
      <c r="DA38" s="715"/>
      <c r="DB38" s="715"/>
      <c r="DC38" s="717"/>
      <c r="DD38" s="688">
        <v>3161195</v>
      </c>
      <c r="DE38" s="680"/>
      <c r="DF38" s="680"/>
      <c r="DG38" s="680"/>
      <c r="DH38" s="680"/>
      <c r="DI38" s="680"/>
      <c r="DJ38" s="680"/>
      <c r="DK38" s="681"/>
      <c r="DL38" s="688">
        <v>2870470</v>
      </c>
      <c r="DM38" s="680"/>
      <c r="DN38" s="680"/>
      <c r="DO38" s="680"/>
      <c r="DP38" s="680"/>
      <c r="DQ38" s="680"/>
      <c r="DR38" s="680"/>
      <c r="DS38" s="680"/>
      <c r="DT38" s="680"/>
      <c r="DU38" s="680"/>
      <c r="DV38" s="681"/>
      <c r="DW38" s="684">
        <v>12.1</v>
      </c>
      <c r="DX38" s="715"/>
      <c r="DY38" s="715"/>
      <c r="DZ38" s="715"/>
      <c r="EA38" s="715"/>
      <c r="EB38" s="715"/>
      <c r="EC38" s="716"/>
    </row>
    <row r="39" spans="2:133" ht="11.25" customHeight="1" x14ac:dyDescent="0.2">
      <c r="AQ39" s="756" t="s">
        <v>335</v>
      </c>
      <c r="AR39" s="757"/>
      <c r="AS39" s="757"/>
      <c r="AT39" s="757"/>
      <c r="AU39" s="757"/>
      <c r="AV39" s="757"/>
      <c r="AW39" s="757"/>
      <c r="AX39" s="757"/>
      <c r="AY39" s="758"/>
      <c r="AZ39" s="679">
        <v>8673</v>
      </c>
      <c r="BA39" s="680"/>
      <c r="BB39" s="680"/>
      <c r="BC39" s="680"/>
      <c r="BD39" s="703"/>
      <c r="BE39" s="703"/>
      <c r="BF39" s="738"/>
      <c r="BG39" s="770" t="s">
        <v>336</v>
      </c>
      <c r="BH39" s="771"/>
      <c r="BI39" s="771"/>
      <c r="BJ39" s="771"/>
      <c r="BK39" s="771"/>
      <c r="BL39" s="235"/>
      <c r="BM39" s="695" t="s">
        <v>337</v>
      </c>
      <c r="BN39" s="695"/>
      <c r="BO39" s="695"/>
      <c r="BP39" s="695"/>
      <c r="BQ39" s="695"/>
      <c r="BR39" s="695"/>
      <c r="BS39" s="695"/>
      <c r="BT39" s="695"/>
      <c r="BU39" s="696"/>
      <c r="BV39" s="679">
        <v>96</v>
      </c>
      <c r="BW39" s="680"/>
      <c r="BX39" s="680"/>
      <c r="BY39" s="680"/>
      <c r="BZ39" s="680"/>
      <c r="CA39" s="680"/>
      <c r="CB39" s="689"/>
      <c r="CD39" s="694" t="s">
        <v>338</v>
      </c>
      <c r="CE39" s="695"/>
      <c r="CF39" s="695"/>
      <c r="CG39" s="695"/>
      <c r="CH39" s="695"/>
      <c r="CI39" s="695"/>
      <c r="CJ39" s="695"/>
      <c r="CK39" s="695"/>
      <c r="CL39" s="695"/>
      <c r="CM39" s="695"/>
      <c r="CN39" s="695"/>
      <c r="CO39" s="695"/>
      <c r="CP39" s="695"/>
      <c r="CQ39" s="696"/>
      <c r="CR39" s="679">
        <v>66073</v>
      </c>
      <c r="CS39" s="703"/>
      <c r="CT39" s="703"/>
      <c r="CU39" s="703"/>
      <c r="CV39" s="703"/>
      <c r="CW39" s="703"/>
      <c r="CX39" s="703"/>
      <c r="CY39" s="704"/>
      <c r="CZ39" s="684">
        <v>0.2</v>
      </c>
      <c r="DA39" s="715"/>
      <c r="DB39" s="715"/>
      <c r="DC39" s="717"/>
      <c r="DD39" s="688">
        <v>6831</v>
      </c>
      <c r="DE39" s="703"/>
      <c r="DF39" s="703"/>
      <c r="DG39" s="703"/>
      <c r="DH39" s="703"/>
      <c r="DI39" s="703"/>
      <c r="DJ39" s="703"/>
      <c r="DK39" s="704"/>
      <c r="DL39" s="688" t="s">
        <v>228</v>
      </c>
      <c r="DM39" s="703"/>
      <c r="DN39" s="703"/>
      <c r="DO39" s="703"/>
      <c r="DP39" s="703"/>
      <c r="DQ39" s="703"/>
      <c r="DR39" s="703"/>
      <c r="DS39" s="703"/>
      <c r="DT39" s="703"/>
      <c r="DU39" s="703"/>
      <c r="DV39" s="704"/>
      <c r="DW39" s="684" t="s">
        <v>237</v>
      </c>
      <c r="DX39" s="715"/>
      <c r="DY39" s="715"/>
      <c r="DZ39" s="715"/>
      <c r="EA39" s="715"/>
      <c r="EB39" s="715"/>
      <c r="EC39" s="716"/>
    </row>
    <row r="40" spans="2:133" ht="11.25" customHeight="1" x14ac:dyDescent="0.2">
      <c r="AQ40" s="756" t="s">
        <v>339</v>
      </c>
      <c r="AR40" s="757"/>
      <c r="AS40" s="757"/>
      <c r="AT40" s="757"/>
      <c r="AU40" s="757"/>
      <c r="AV40" s="757"/>
      <c r="AW40" s="757"/>
      <c r="AX40" s="757"/>
      <c r="AY40" s="758"/>
      <c r="AZ40" s="679">
        <v>942299</v>
      </c>
      <c r="BA40" s="680"/>
      <c r="BB40" s="680"/>
      <c r="BC40" s="680"/>
      <c r="BD40" s="703"/>
      <c r="BE40" s="703"/>
      <c r="BF40" s="738"/>
      <c r="BG40" s="770"/>
      <c r="BH40" s="771"/>
      <c r="BI40" s="771"/>
      <c r="BJ40" s="771"/>
      <c r="BK40" s="771"/>
      <c r="BL40" s="235"/>
      <c r="BM40" s="695" t="s">
        <v>340</v>
      </c>
      <c r="BN40" s="695"/>
      <c r="BO40" s="695"/>
      <c r="BP40" s="695"/>
      <c r="BQ40" s="695"/>
      <c r="BR40" s="695"/>
      <c r="BS40" s="695"/>
      <c r="BT40" s="695"/>
      <c r="BU40" s="696"/>
      <c r="BV40" s="679" t="s">
        <v>237</v>
      </c>
      <c r="BW40" s="680"/>
      <c r="BX40" s="680"/>
      <c r="BY40" s="680"/>
      <c r="BZ40" s="680"/>
      <c r="CA40" s="680"/>
      <c r="CB40" s="689"/>
      <c r="CD40" s="694" t="s">
        <v>341</v>
      </c>
      <c r="CE40" s="695"/>
      <c r="CF40" s="695"/>
      <c r="CG40" s="695"/>
      <c r="CH40" s="695"/>
      <c r="CI40" s="695"/>
      <c r="CJ40" s="695"/>
      <c r="CK40" s="695"/>
      <c r="CL40" s="695"/>
      <c r="CM40" s="695"/>
      <c r="CN40" s="695"/>
      <c r="CO40" s="695"/>
      <c r="CP40" s="695"/>
      <c r="CQ40" s="696"/>
      <c r="CR40" s="679">
        <v>1794930</v>
      </c>
      <c r="CS40" s="680"/>
      <c r="CT40" s="680"/>
      <c r="CU40" s="680"/>
      <c r="CV40" s="680"/>
      <c r="CW40" s="680"/>
      <c r="CX40" s="680"/>
      <c r="CY40" s="681"/>
      <c r="CZ40" s="684">
        <v>4.2</v>
      </c>
      <c r="DA40" s="715"/>
      <c r="DB40" s="715"/>
      <c r="DC40" s="717"/>
      <c r="DD40" s="688" t="s">
        <v>228</v>
      </c>
      <c r="DE40" s="680"/>
      <c r="DF40" s="680"/>
      <c r="DG40" s="680"/>
      <c r="DH40" s="680"/>
      <c r="DI40" s="680"/>
      <c r="DJ40" s="680"/>
      <c r="DK40" s="681"/>
      <c r="DL40" s="688" t="s">
        <v>237</v>
      </c>
      <c r="DM40" s="680"/>
      <c r="DN40" s="680"/>
      <c r="DO40" s="680"/>
      <c r="DP40" s="680"/>
      <c r="DQ40" s="680"/>
      <c r="DR40" s="680"/>
      <c r="DS40" s="680"/>
      <c r="DT40" s="680"/>
      <c r="DU40" s="680"/>
      <c r="DV40" s="681"/>
      <c r="DW40" s="684" t="s">
        <v>228</v>
      </c>
      <c r="DX40" s="715"/>
      <c r="DY40" s="715"/>
      <c r="DZ40" s="715"/>
      <c r="EA40" s="715"/>
      <c r="EB40" s="715"/>
      <c r="EC40" s="716"/>
    </row>
    <row r="41" spans="2:133" ht="11.25" customHeight="1" x14ac:dyDescent="0.2">
      <c r="AQ41" s="766" t="s">
        <v>342</v>
      </c>
      <c r="AR41" s="767"/>
      <c r="AS41" s="767"/>
      <c r="AT41" s="767"/>
      <c r="AU41" s="767"/>
      <c r="AV41" s="767"/>
      <c r="AW41" s="767"/>
      <c r="AX41" s="767"/>
      <c r="AY41" s="768"/>
      <c r="AZ41" s="759">
        <v>2473177</v>
      </c>
      <c r="BA41" s="760"/>
      <c r="BB41" s="760"/>
      <c r="BC41" s="760"/>
      <c r="BD41" s="749"/>
      <c r="BE41" s="749"/>
      <c r="BF41" s="751"/>
      <c r="BG41" s="772"/>
      <c r="BH41" s="773"/>
      <c r="BI41" s="773"/>
      <c r="BJ41" s="773"/>
      <c r="BK41" s="773"/>
      <c r="BL41" s="236"/>
      <c r="BM41" s="706" t="s">
        <v>343</v>
      </c>
      <c r="BN41" s="706"/>
      <c r="BO41" s="706"/>
      <c r="BP41" s="706"/>
      <c r="BQ41" s="706"/>
      <c r="BR41" s="706"/>
      <c r="BS41" s="706"/>
      <c r="BT41" s="706"/>
      <c r="BU41" s="707"/>
      <c r="BV41" s="759">
        <v>287</v>
      </c>
      <c r="BW41" s="760"/>
      <c r="BX41" s="760"/>
      <c r="BY41" s="760"/>
      <c r="BZ41" s="760"/>
      <c r="CA41" s="760"/>
      <c r="CB41" s="769"/>
      <c r="CD41" s="694" t="s">
        <v>344</v>
      </c>
      <c r="CE41" s="695"/>
      <c r="CF41" s="695"/>
      <c r="CG41" s="695"/>
      <c r="CH41" s="695"/>
      <c r="CI41" s="695"/>
      <c r="CJ41" s="695"/>
      <c r="CK41" s="695"/>
      <c r="CL41" s="695"/>
      <c r="CM41" s="695"/>
      <c r="CN41" s="695"/>
      <c r="CO41" s="695"/>
      <c r="CP41" s="695"/>
      <c r="CQ41" s="696"/>
      <c r="CR41" s="679" t="s">
        <v>228</v>
      </c>
      <c r="CS41" s="703"/>
      <c r="CT41" s="703"/>
      <c r="CU41" s="703"/>
      <c r="CV41" s="703"/>
      <c r="CW41" s="703"/>
      <c r="CX41" s="703"/>
      <c r="CY41" s="704"/>
      <c r="CZ41" s="684" t="s">
        <v>237</v>
      </c>
      <c r="DA41" s="715"/>
      <c r="DB41" s="715"/>
      <c r="DC41" s="717"/>
      <c r="DD41" s="688" t="s">
        <v>228</v>
      </c>
      <c r="DE41" s="703"/>
      <c r="DF41" s="703"/>
      <c r="DG41" s="703"/>
      <c r="DH41" s="703"/>
      <c r="DI41" s="703"/>
      <c r="DJ41" s="703"/>
      <c r="DK41" s="704"/>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2">
      <c r="B42" s="229" t="s">
        <v>345</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346</v>
      </c>
      <c r="CE42" s="677"/>
      <c r="CF42" s="677"/>
      <c r="CG42" s="677"/>
      <c r="CH42" s="677"/>
      <c r="CI42" s="677"/>
      <c r="CJ42" s="677"/>
      <c r="CK42" s="677"/>
      <c r="CL42" s="677"/>
      <c r="CM42" s="677"/>
      <c r="CN42" s="677"/>
      <c r="CO42" s="677"/>
      <c r="CP42" s="677"/>
      <c r="CQ42" s="678"/>
      <c r="CR42" s="679">
        <v>6599030</v>
      </c>
      <c r="CS42" s="680"/>
      <c r="CT42" s="680"/>
      <c r="CU42" s="680"/>
      <c r="CV42" s="680"/>
      <c r="CW42" s="680"/>
      <c r="CX42" s="680"/>
      <c r="CY42" s="681"/>
      <c r="CZ42" s="684">
        <v>15.3</v>
      </c>
      <c r="DA42" s="685"/>
      <c r="DB42" s="685"/>
      <c r="DC42" s="780"/>
      <c r="DD42" s="688">
        <v>1446391</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2">
      <c r="B43" s="239" t="s">
        <v>347</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348</v>
      </c>
      <c r="CE43" s="677"/>
      <c r="CF43" s="677"/>
      <c r="CG43" s="677"/>
      <c r="CH43" s="677"/>
      <c r="CI43" s="677"/>
      <c r="CJ43" s="677"/>
      <c r="CK43" s="677"/>
      <c r="CL43" s="677"/>
      <c r="CM43" s="677"/>
      <c r="CN43" s="677"/>
      <c r="CO43" s="677"/>
      <c r="CP43" s="677"/>
      <c r="CQ43" s="678"/>
      <c r="CR43" s="679">
        <v>194827</v>
      </c>
      <c r="CS43" s="703"/>
      <c r="CT43" s="703"/>
      <c r="CU43" s="703"/>
      <c r="CV43" s="703"/>
      <c r="CW43" s="703"/>
      <c r="CX43" s="703"/>
      <c r="CY43" s="704"/>
      <c r="CZ43" s="684">
        <v>0.5</v>
      </c>
      <c r="DA43" s="715"/>
      <c r="DB43" s="715"/>
      <c r="DC43" s="717"/>
      <c r="DD43" s="688">
        <v>193671</v>
      </c>
      <c r="DE43" s="703"/>
      <c r="DF43" s="703"/>
      <c r="DG43" s="703"/>
      <c r="DH43" s="703"/>
      <c r="DI43" s="703"/>
      <c r="DJ43" s="703"/>
      <c r="DK43" s="704"/>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2">
      <c r="B44" s="240" t="s">
        <v>349</v>
      </c>
      <c r="CD44" s="791" t="s">
        <v>301</v>
      </c>
      <c r="CE44" s="792"/>
      <c r="CF44" s="676" t="s">
        <v>350</v>
      </c>
      <c r="CG44" s="677"/>
      <c r="CH44" s="677"/>
      <c r="CI44" s="677"/>
      <c r="CJ44" s="677"/>
      <c r="CK44" s="677"/>
      <c r="CL44" s="677"/>
      <c r="CM44" s="677"/>
      <c r="CN44" s="677"/>
      <c r="CO44" s="677"/>
      <c r="CP44" s="677"/>
      <c r="CQ44" s="678"/>
      <c r="CR44" s="679">
        <v>5222704</v>
      </c>
      <c r="CS44" s="680"/>
      <c r="CT44" s="680"/>
      <c r="CU44" s="680"/>
      <c r="CV44" s="680"/>
      <c r="CW44" s="680"/>
      <c r="CX44" s="680"/>
      <c r="CY44" s="681"/>
      <c r="CZ44" s="684">
        <v>12.1</v>
      </c>
      <c r="DA44" s="685"/>
      <c r="DB44" s="685"/>
      <c r="DC44" s="780"/>
      <c r="DD44" s="688">
        <v>1123450</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2">
      <c r="CD45" s="793"/>
      <c r="CE45" s="794"/>
      <c r="CF45" s="676" t="s">
        <v>351</v>
      </c>
      <c r="CG45" s="677"/>
      <c r="CH45" s="677"/>
      <c r="CI45" s="677"/>
      <c r="CJ45" s="677"/>
      <c r="CK45" s="677"/>
      <c r="CL45" s="677"/>
      <c r="CM45" s="677"/>
      <c r="CN45" s="677"/>
      <c r="CO45" s="677"/>
      <c r="CP45" s="677"/>
      <c r="CQ45" s="678"/>
      <c r="CR45" s="679">
        <v>2299598</v>
      </c>
      <c r="CS45" s="703"/>
      <c r="CT45" s="703"/>
      <c r="CU45" s="703"/>
      <c r="CV45" s="703"/>
      <c r="CW45" s="703"/>
      <c r="CX45" s="703"/>
      <c r="CY45" s="704"/>
      <c r="CZ45" s="684">
        <v>5.3</v>
      </c>
      <c r="DA45" s="715"/>
      <c r="DB45" s="715"/>
      <c r="DC45" s="717"/>
      <c r="DD45" s="688">
        <v>140975</v>
      </c>
      <c r="DE45" s="703"/>
      <c r="DF45" s="703"/>
      <c r="DG45" s="703"/>
      <c r="DH45" s="703"/>
      <c r="DI45" s="703"/>
      <c r="DJ45" s="703"/>
      <c r="DK45" s="704"/>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2">
      <c r="CD46" s="793"/>
      <c r="CE46" s="794"/>
      <c r="CF46" s="676" t="s">
        <v>352</v>
      </c>
      <c r="CG46" s="677"/>
      <c r="CH46" s="677"/>
      <c r="CI46" s="677"/>
      <c r="CJ46" s="677"/>
      <c r="CK46" s="677"/>
      <c r="CL46" s="677"/>
      <c r="CM46" s="677"/>
      <c r="CN46" s="677"/>
      <c r="CO46" s="677"/>
      <c r="CP46" s="677"/>
      <c r="CQ46" s="678"/>
      <c r="CR46" s="679">
        <v>2860803</v>
      </c>
      <c r="CS46" s="680"/>
      <c r="CT46" s="680"/>
      <c r="CU46" s="680"/>
      <c r="CV46" s="680"/>
      <c r="CW46" s="680"/>
      <c r="CX46" s="680"/>
      <c r="CY46" s="681"/>
      <c r="CZ46" s="684">
        <v>6.7</v>
      </c>
      <c r="DA46" s="685"/>
      <c r="DB46" s="685"/>
      <c r="DC46" s="780"/>
      <c r="DD46" s="688">
        <v>943668</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2">
      <c r="CD47" s="793"/>
      <c r="CE47" s="794"/>
      <c r="CF47" s="676" t="s">
        <v>353</v>
      </c>
      <c r="CG47" s="677"/>
      <c r="CH47" s="677"/>
      <c r="CI47" s="677"/>
      <c r="CJ47" s="677"/>
      <c r="CK47" s="677"/>
      <c r="CL47" s="677"/>
      <c r="CM47" s="677"/>
      <c r="CN47" s="677"/>
      <c r="CO47" s="677"/>
      <c r="CP47" s="677"/>
      <c r="CQ47" s="678"/>
      <c r="CR47" s="679">
        <v>1376326</v>
      </c>
      <c r="CS47" s="703"/>
      <c r="CT47" s="703"/>
      <c r="CU47" s="703"/>
      <c r="CV47" s="703"/>
      <c r="CW47" s="703"/>
      <c r="CX47" s="703"/>
      <c r="CY47" s="704"/>
      <c r="CZ47" s="684">
        <v>3.2</v>
      </c>
      <c r="DA47" s="715"/>
      <c r="DB47" s="715"/>
      <c r="DC47" s="717"/>
      <c r="DD47" s="688">
        <v>322941</v>
      </c>
      <c r="DE47" s="703"/>
      <c r="DF47" s="703"/>
      <c r="DG47" s="703"/>
      <c r="DH47" s="703"/>
      <c r="DI47" s="703"/>
      <c r="DJ47" s="703"/>
      <c r="DK47" s="704"/>
      <c r="DL47" s="774"/>
      <c r="DM47" s="775"/>
      <c r="DN47" s="775"/>
      <c r="DO47" s="775"/>
      <c r="DP47" s="775"/>
      <c r="DQ47" s="775"/>
      <c r="DR47" s="775"/>
      <c r="DS47" s="775"/>
      <c r="DT47" s="775"/>
      <c r="DU47" s="775"/>
      <c r="DV47" s="776"/>
      <c r="DW47" s="777"/>
      <c r="DX47" s="778"/>
      <c r="DY47" s="778"/>
      <c r="DZ47" s="778"/>
      <c r="EA47" s="778"/>
      <c r="EB47" s="778"/>
      <c r="EC47" s="779"/>
    </row>
    <row r="48" spans="2:133" ht="10.8" x14ac:dyDescent="0.2">
      <c r="CD48" s="795"/>
      <c r="CE48" s="796"/>
      <c r="CF48" s="676" t="s">
        <v>354</v>
      </c>
      <c r="CG48" s="677"/>
      <c r="CH48" s="677"/>
      <c r="CI48" s="677"/>
      <c r="CJ48" s="677"/>
      <c r="CK48" s="677"/>
      <c r="CL48" s="677"/>
      <c r="CM48" s="677"/>
      <c r="CN48" s="677"/>
      <c r="CO48" s="677"/>
      <c r="CP48" s="677"/>
      <c r="CQ48" s="678"/>
      <c r="CR48" s="679" t="s">
        <v>228</v>
      </c>
      <c r="CS48" s="680"/>
      <c r="CT48" s="680"/>
      <c r="CU48" s="680"/>
      <c r="CV48" s="680"/>
      <c r="CW48" s="680"/>
      <c r="CX48" s="680"/>
      <c r="CY48" s="681"/>
      <c r="CZ48" s="684" t="s">
        <v>237</v>
      </c>
      <c r="DA48" s="685"/>
      <c r="DB48" s="685"/>
      <c r="DC48" s="780"/>
      <c r="DD48" s="688" t="s">
        <v>237</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2">
      <c r="CD49" s="724" t="s">
        <v>355</v>
      </c>
      <c r="CE49" s="725"/>
      <c r="CF49" s="725"/>
      <c r="CG49" s="725"/>
      <c r="CH49" s="725"/>
      <c r="CI49" s="725"/>
      <c r="CJ49" s="725"/>
      <c r="CK49" s="725"/>
      <c r="CL49" s="725"/>
      <c r="CM49" s="725"/>
      <c r="CN49" s="725"/>
      <c r="CO49" s="725"/>
      <c r="CP49" s="725"/>
      <c r="CQ49" s="726"/>
      <c r="CR49" s="759">
        <v>43015817</v>
      </c>
      <c r="CS49" s="749"/>
      <c r="CT49" s="749"/>
      <c r="CU49" s="749"/>
      <c r="CV49" s="749"/>
      <c r="CW49" s="749"/>
      <c r="CX49" s="749"/>
      <c r="CY49" s="781"/>
      <c r="CZ49" s="764">
        <v>100</v>
      </c>
      <c r="DA49" s="782"/>
      <c r="DB49" s="782"/>
      <c r="DC49" s="783"/>
      <c r="DD49" s="784">
        <v>26617521</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t="10.8" hidden="1" x14ac:dyDescent="0.2"/>
    <row r="51" spans="82:133" ht="10.8" hidden="1" x14ac:dyDescent="0.2"/>
    <row r="52" spans="82:133" ht="10.8" hidden="1" x14ac:dyDescent="0.2"/>
    <row r="53" spans="82:133" ht="10.8" hidden="1" x14ac:dyDescent="0.2"/>
  </sheetData>
  <sheetProtection algorithmName="SHA-512" hashValue="iO3nxEqNTAQmsWdiiQ4h2pbiV4TrKGlTN52gEYmVLoxzpXT3M6SkK0PFWsXYtQo85YaMqRv+IS+KojL2AnmczA==" saltValue="v+1T6HOBwaEe1A/f3mdQe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heetViews>
  <sheetFormatPr defaultColWidth="0" defaultRowHeight="13.2" zeroHeight="1" x14ac:dyDescent="0.2"/>
  <cols>
    <col min="1" max="130" width="2.77734375" style="289" customWidth="1"/>
    <col min="131" max="131" width="1.6640625" style="289" customWidth="1"/>
    <col min="132" max="16384" width="9" style="289" hidden="1"/>
  </cols>
  <sheetData>
    <row r="1" spans="1:131" s="247" customFormat="1" ht="11.25" customHeight="1" thickBot="1" x14ac:dyDescent="0.25">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5">
      <c r="A2" s="248" t="s">
        <v>356</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357</v>
      </c>
      <c r="DK2" s="827"/>
      <c r="DL2" s="827"/>
      <c r="DM2" s="827"/>
      <c r="DN2" s="827"/>
      <c r="DO2" s="828"/>
      <c r="DP2" s="249"/>
      <c r="DQ2" s="826" t="s">
        <v>358</v>
      </c>
      <c r="DR2" s="827"/>
      <c r="DS2" s="827"/>
      <c r="DT2" s="827"/>
      <c r="DU2" s="827"/>
      <c r="DV2" s="827"/>
      <c r="DW2" s="827"/>
      <c r="DX2" s="827"/>
      <c r="DY2" s="827"/>
      <c r="DZ2" s="828"/>
      <c r="EA2" s="250"/>
    </row>
    <row r="3" spans="1:131" s="247" customFormat="1" ht="11.25" customHeight="1" x14ac:dyDescent="0.2">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5">
      <c r="A4" s="829" t="s">
        <v>359</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360</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2">
      <c r="A5" s="820" t="s">
        <v>361</v>
      </c>
      <c r="B5" s="821"/>
      <c r="C5" s="821"/>
      <c r="D5" s="821"/>
      <c r="E5" s="821"/>
      <c r="F5" s="821"/>
      <c r="G5" s="821"/>
      <c r="H5" s="821"/>
      <c r="I5" s="821"/>
      <c r="J5" s="821"/>
      <c r="K5" s="821"/>
      <c r="L5" s="821"/>
      <c r="M5" s="821"/>
      <c r="N5" s="821"/>
      <c r="O5" s="821"/>
      <c r="P5" s="822"/>
      <c r="Q5" s="797" t="s">
        <v>362</v>
      </c>
      <c r="R5" s="798"/>
      <c r="S5" s="798"/>
      <c r="T5" s="798"/>
      <c r="U5" s="799"/>
      <c r="V5" s="797" t="s">
        <v>363</v>
      </c>
      <c r="W5" s="798"/>
      <c r="X5" s="798"/>
      <c r="Y5" s="798"/>
      <c r="Z5" s="799"/>
      <c r="AA5" s="797" t="s">
        <v>364</v>
      </c>
      <c r="AB5" s="798"/>
      <c r="AC5" s="798"/>
      <c r="AD5" s="798"/>
      <c r="AE5" s="798"/>
      <c r="AF5" s="830" t="s">
        <v>365</v>
      </c>
      <c r="AG5" s="798"/>
      <c r="AH5" s="798"/>
      <c r="AI5" s="798"/>
      <c r="AJ5" s="809"/>
      <c r="AK5" s="798" t="s">
        <v>366</v>
      </c>
      <c r="AL5" s="798"/>
      <c r="AM5" s="798"/>
      <c r="AN5" s="798"/>
      <c r="AO5" s="799"/>
      <c r="AP5" s="797" t="s">
        <v>367</v>
      </c>
      <c r="AQ5" s="798"/>
      <c r="AR5" s="798"/>
      <c r="AS5" s="798"/>
      <c r="AT5" s="799"/>
      <c r="AU5" s="797" t="s">
        <v>368</v>
      </c>
      <c r="AV5" s="798"/>
      <c r="AW5" s="798"/>
      <c r="AX5" s="798"/>
      <c r="AY5" s="809"/>
      <c r="AZ5" s="256"/>
      <c r="BA5" s="256"/>
      <c r="BB5" s="256"/>
      <c r="BC5" s="256"/>
      <c r="BD5" s="256"/>
      <c r="BE5" s="257"/>
      <c r="BF5" s="257"/>
      <c r="BG5" s="257"/>
      <c r="BH5" s="257"/>
      <c r="BI5" s="257"/>
      <c r="BJ5" s="257"/>
      <c r="BK5" s="257"/>
      <c r="BL5" s="257"/>
      <c r="BM5" s="257"/>
      <c r="BN5" s="257"/>
      <c r="BO5" s="257"/>
      <c r="BP5" s="257"/>
      <c r="BQ5" s="820" t="s">
        <v>369</v>
      </c>
      <c r="BR5" s="821"/>
      <c r="BS5" s="821"/>
      <c r="BT5" s="821"/>
      <c r="BU5" s="821"/>
      <c r="BV5" s="821"/>
      <c r="BW5" s="821"/>
      <c r="BX5" s="821"/>
      <c r="BY5" s="821"/>
      <c r="BZ5" s="821"/>
      <c r="CA5" s="821"/>
      <c r="CB5" s="821"/>
      <c r="CC5" s="821"/>
      <c r="CD5" s="821"/>
      <c r="CE5" s="821"/>
      <c r="CF5" s="821"/>
      <c r="CG5" s="822"/>
      <c r="CH5" s="797" t="s">
        <v>370</v>
      </c>
      <c r="CI5" s="798"/>
      <c r="CJ5" s="798"/>
      <c r="CK5" s="798"/>
      <c r="CL5" s="799"/>
      <c r="CM5" s="797" t="s">
        <v>371</v>
      </c>
      <c r="CN5" s="798"/>
      <c r="CO5" s="798"/>
      <c r="CP5" s="798"/>
      <c r="CQ5" s="799"/>
      <c r="CR5" s="797" t="s">
        <v>372</v>
      </c>
      <c r="CS5" s="798"/>
      <c r="CT5" s="798"/>
      <c r="CU5" s="798"/>
      <c r="CV5" s="799"/>
      <c r="CW5" s="797" t="s">
        <v>373</v>
      </c>
      <c r="CX5" s="798"/>
      <c r="CY5" s="798"/>
      <c r="CZ5" s="798"/>
      <c r="DA5" s="799"/>
      <c r="DB5" s="797" t="s">
        <v>374</v>
      </c>
      <c r="DC5" s="798"/>
      <c r="DD5" s="798"/>
      <c r="DE5" s="798"/>
      <c r="DF5" s="799"/>
      <c r="DG5" s="803" t="s">
        <v>375</v>
      </c>
      <c r="DH5" s="804"/>
      <c r="DI5" s="804"/>
      <c r="DJ5" s="804"/>
      <c r="DK5" s="805"/>
      <c r="DL5" s="803" t="s">
        <v>376</v>
      </c>
      <c r="DM5" s="804"/>
      <c r="DN5" s="804"/>
      <c r="DO5" s="804"/>
      <c r="DP5" s="805"/>
      <c r="DQ5" s="797" t="s">
        <v>377</v>
      </c>
      <c r="DR5" s="798"/>
      <c r="DS5" s="798"/>
      <c r="DT5" s="798"/>
      <c r="DU5" s="799"/>
      <c r="DV5" s="797" t="s">
        <v>368</v>
      </c>
      <c r="DW5" s="798"/>
      <c r="DX5" s="798"/>
      <c r="DY5" s="798"/>
      <c r="DZ5" s="809"/>
      <c r="EA5" s="254"/>
    </row>
    <row r="6" spans="1:131" s="255" customFormat="1" ht="26.25" customHeight="1" thickBot="1" x14ac:dyDescent="0.25">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2">
      <c r="A7" s="258">
        <v>1</v>
      </c>
      <c r="B7" s="811" t="s">
        <v>378</v>
      </c>
      <c r="C7" s="812"/>
      <c r="D7" s="812"/>
      <c r="E7" s="812"/>
      <c r="F7" s="812"/>
      <c r="G7" s="812"/>
      <c r="H7" s="812"/>
      <c r="I7" s="812"/>
      <c r="J7" s="812"/>
      <c r="K7" s="812"/>
      <c r="L7" s="812"/>
      <c r="M7" s="812"/>
      <c r="N7" s="812"/>
      <c r="O7" s="812"/>
      <c r="P7" s="813"/>
      <c r="Q7" s="814">
        <v>44673</v>
      </c>
      <c r="R7" s="815"/>
      <c r="S7" s="815"/>
      <c r="T7" s="815"/>
      <c r="U7" s="815"/>
      <c r="V7" s="815">
        <v>42706</v>
      </c>
      <c r="W7" s="815"/>
      <c r="X7" s="815"/>
      <c r="Y7" s="815"/>
      <c r="Z7" s="815"/>
      <c r="AA7" s="815">
        <v>1967</v>
      </c>
      <c r="AB7" s="815"/>
      <c r="AC7" s="815"/>
      <c r="AD7" s="815"/>
      <c r="AE7" s="816"/>
      <c r="AF7" s="817">
        <v>1697</v>
      </c>
      <c r="AG7" s="818"/>
      <c r="AH7" s="818"/>
      <c r="AI7" s="818"/>
      <c r="AJ7" s="819"/>
      <c r="AK7" s="854">
        <v>147</v>
      </c>
      <c r="AL7" s="855"/>
      <c r="AM7" s="855"/>
      <c r="AN7" s="855"/>
      <c r="AO7" s="855"/>
      <c r="AP7" s="855">
        <v>48962</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618</v>
      </c>
      <c r="BT7" s="859"/>
      <c r="BU7" s="859"/>
      <c r="BV7" s="859"/>
      <c r="BW7" s="859"/>
      <c r="BX7" s="859"/>
      <c r="BY7" s="859"/>
      <c r="BZ7" s="859"/>
      <c r="CA7" s="859"/>
      <c r="CB7" s="859"/>
      <c r="CC7" s="859"/>
      <c r="CD7" s="859"/>
      <c r="CE7" s="859"/>
      <c r="CF7" s="859"/>
      <c r="CG7" s="860"/>
      <c r="CH7" s="851">
        <v>1</v>
      </c>
      <c r="CI7" s="852"/>
      <c r="CJ7" s="852"/>
      <c r="CK7" s="852"/>
      <c r="CL7" s="853"/>
      <c r="CM7" s="851">
        <v>53</v>
      </c>
      <c r="CN7" s="852"/>
      <c r="CO7" s="852"/>
      <c r="CP7" s="852"/>
      <c r="CQ7" s="853"/>
      <c r="CR7" s="851">
        <v>9</v>
      </c>
      <c r="CS7" s="852"/>
      <c r="CT7" s="852"/>
      <c r="CU7" s="852"/>
      <c r="CV7" s="853"/>
      <c r="CW7" s="851">
        <v>2</v>
      </c>
      <c r="CX7" s="852"/>
      <c r="CY7" s="852"/>
      <c r="CZ7" s="852"/>
      <c r="DA7" s="853"/>
      <c r="DB7" s="851" t="s">
        <v>522</v>
      </c>
      <c r="DC7" s="852"/>
      <c r="DD7" s="852"/>
      <c r="DE7" s="852"/>
      <c r="DF7" s="853"/>
      <c r="DG7" s="851" t="s">
        <v>522</v>
      </c>
      <c r="DH7" s="852"/>
      <c r="DI7" s="852"/>
      <c r="DJ7" s="852"/>
      <c r="DK7" s="853"/>
      <c r="DL7" s="851" t="s">
        <v>522</v>
      </c>
      <c r="DM7" s="852"/>
      <c r="DN7" s="852"/>
      <c r="DO7" s="852"/>
      <c r="DP7" s="853"/>
      <c r="DQ7" s="851" t="s">
        <v>522</v>
      </c>
      <c r="DR7" s="852"/>
      <c r="DS7" s="852"/>
      <c r="DT7" s="852"/>
      <c r="DU7" s="853"/>
      <c r="DV7" s="832"/>
      <c r="DW7" s="833"/>
      <c r="DX7" s="833"/>
      <c r="DY7" s="833"/>
      <c r="DZ7" s="834"/>
      <c r="EA7" s="254"/>
    </row>
    <row r="8" spans="1:131" s="255" customFormat="1" ht="26.25" customHeight="1" x14ac:dyDescent="0.2">
      <c r="A8" s="261">
        <v>2</v>
      </c>
      <c r="B8" s="835" t="s">
        <v>379</v>
      </c>
      <c r="C8" s="836"/>
      <c r="D8" s="836"/>
      <c r="E8" s="836"/>
      <c r="F8" s="836"/>
      <c r="G8" s="836"/>
      <c r="H8" s="836"/>
      <c r="I8" s="836"/>
      <c r="J8" s="836"/>
      <c r="K8" s="836"/>
      <c r="L8" s="836"/>
      <c r="M8" s="836"/>
      <c r="N8" s="836"/>
      <c r="O8" s="836"/>
      <c r="P8" s="837"/>
      <c r="Q8" s="838">
        <v>9</v>
      </c>
      <c r="R8" s="839"/>
      <c r="S8" s="839"/>
      <c r="T8" s="839"/>
      <c r="U8" s="839"/>
      <c r="V8" s="839">
        <v>496</v>
      </c>
      <c r="W8" s="839"/>
      <c r="X8" s="839"/>
      <c r="Y8" s="839"/>
      <c r="Z8" s="839"/>
      <c r="AA8" s="839">
        <v>-487</v>
      </c>
      <c r="AB8" s="839"/>
      <c r="AC8" s="839"/>
      <c r="AD8" s="839"/>
      <c r="AE8" s="840"/>
      <c r="AF8" s="841">
        <v>-487</v>
      </c>
      <c r="AG8" s="842"/>
      <c r="AH8" s="842"/>
      <c r="AI8" s="842"/>
      <c r="AJ8" s="843"/>
      <c r="AK8" s="844" t="s">
        <v>522</v>
      </c>
      <c r="AL8" s="845"/>
      <c r="AM8" s="845"/>
      <c r="AN8" s="845"/>
      <c r="AO8" s="845"/>
      <c r="AP8" s="845">
        <v>8</v>
      </c>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t="s">
        <v>619</v>
      </c>
      <c r="BT8" s="849"/>
      <c r="BU8" s="849"/>
      <c r="BV8" s="849"/>
      <c r="BW8" s="849"/>
      <c r="BX8" s="849"/>
      <c r="BY8" s="849"/>
      <c r="BZ8" s="849"/>
      <c r="CA8" s="849"/>
      <c r="CB8" s="849"/>
      <c r="CC8" s="849"/>
      <c r="CD8" s="849"/>
      <c r="CE8" s="849"/>
      <c r="CF8" s="849"/>
      <c r="CG8" s="850"/>
      <c r="CH8" s="861">
        <v>-5</v>
      </c>
      <c r="CI8" s="862"/>
      <c r="CJ8" s="862"/>
      <c r="CK8" s="862"/>
      <c r="CL8" s="863"/>
      <c r="CM8" s="861">
        <v>61</v>
      </c>
      <c r="CN8" s="862"/>
      <c r="CO8" s="862"/>
      <c r="CP8" s="862"/>
      <c r="CQ8" s="863"/>
      <c r="CR8" s="861">
        <v>10</v>
      </c>
      <c r="CS8" s="862"/>
      <c r="CT8" s="862"/>
      <c r="CU8" s="862"/>
      <c r="CV8" s="863"/>
      <c r="CW8" s="861">
        <v>52</v>
      </c>
      <c r="CX8" s="862"/>
      <c r="CY8" s="862"/>
      <c r="CZ8" s="862"/>
      <c r="DA8" s="863"/>
      <c r="DB8" s="861">
        <v>1620</v>
      </c>
      <c r="DC8" s="862"/>
      <c r="DD8" s="862"/>
      <c r="DE8" s="862"/>
      <c r="DF8" s="863"/>
      <c r="DG8" s="861" t="s">
        <v>522</v>
      </c>
      <c r="DH8" s="862"/>
      <c r="DI8" s="862"/>
      <c r="DJ8" s="862"/>
      <c r="DK8" s="863"/>
      <c r="DL8" s="861" t="s">
        <v>522</v>
      </c>
      <c r="DM8" s="862"/>
      <c r="DN8" s="862"/>
      <c r="DO8" s="862"/>
      <c r="DP8" s="863"/>
      <c r="DQ8" s="861">
        <v>473</v>
      </c>
      <c r="DR8" s="862"/>
      <c r="DS8" s="862"/>
      <c r="DT8" s="862"/>
      <c r="DU8" s="863"/>
      <c r="DV8" s="864"/>
      <c r="DW8" s="865"/>
      <c r="DX8" s="865"/>
      <c r="DY8" s="865"/>
      <c r="DZ8" s="866"/>
      <c r="EA8" s="254"/>
    </row>
    <row r="9" spans="1:131" s="255" customFormat="1" ht="26.25" customHeight="1" x14ac:dyDescent="0.2">
      <c r="A9" s="261">
        <v>3</v>
      </c>
      <c r="B9" s="835" t="s">
        <v>380</v>
      </c>
      <c r="C9" s="836"/>
      <c r="D9" s="836"/>
      <c r="E9" s="836"/>
      <c r="F9" s="836"/>
      <c r="G9" s="836"/>
      <c r="H9" s="836"/>
      <c r="I9" s="836"/>
      <c r="J9" s="836"/>
      <c r="K9" s="836"/>
      <c r="L9" s="836"/>
      <c r="M9" s="836"/>
      <c r="N9" s="836"/>
      <c r="O9" s="836"/>
      <c r="P9" s="837"/>
      <c r="Q9" s="838">
        <v>308</v>
      </c>
      <c r="R9" s="839"/>
      <c r="S9" s="839"/>
      <c r="T9" s="839"/>
      <c r="U9" s="839"/>
      <c r="V9" s="839">
        <v>306</v>
      </c>
      <c r="W9" s="839"/>
      <c r="X9" s="839"/>
      <c r="Y9" s="839"/>
      <c r="Z9" s="839"/>
      <c r="AA9" s="839">
        <v>2</v>
      </c>
      <c r="AB9" s="839"/>
      <c r="AC9" s="839"/>
      <c r="AD9" s="839"/>
      <c r="AE9" s="840"/>
      <c r="AF9" s="841">
        <v>2</v>
      </c>
      <c r="AG9" s="842"/>
      <c r="AH9" s="842"/>
      <c r="AI9" s="842"/>
      <c r="AJ9" s="843"/>
      <c r="AK9" s="844">
        <v>45</v>
      </c>
      <c r="AL9" s="845"/>
      <c r="AM9" s="845"/>
      <c r="AN9" s="845"/>
      <c r="AO9" s="845"/>
      <c r="AP9" s="845">
        <v>62</v>
      </c>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t="s">
        <v>620</v>
      </c>
      <c r="BT9" s="849"/>
      <c r="BU9" s="849"/>
      <c r="BV9" s="849"/>
      <c r="BW9" s="849"/>
      <c r="BX9" s="849"/>
      <c r="BY9" s="849"/>
      <c r="BZ9" s="849"/>
      <c r="CA9" s="849"/>
      <c r="CB9" s="849"/>
      <c r="CC9" s="849"/>
      <c r="CD9" s="849"/>
      <c r="CE9" s="849"/>
      <c r="CF9" s="849"/>
      <c r="CG9" s="850"/>
      <c r="CH9" s="861">
        <v>1</v>
      </c>
      <c r="CI9" s="862"/>
      <c r="CJ9" s="862"/>
      <c r="CK9" s="862"/>
      <c r="CL9" s="863"/>
      <c r="CM9" s="861">
        <v>30</v>
      </c>
      <c r="CN9" s="862"/>
      <c r="CO9" s="862"/>
      <c r="CP9" s="862"/>
      <c r="CQ9" s="863"/>
      <c r="CR9" s="861">
        <v>9</v>
      </c>
      <c r="CS9" s="862"/>
      <c r="CT9" s="862"/>
      <c r="CU9" s="862"/>
      <c r="CV9" s="863"/>
      <c r="CW9" s="861" t="s">
        <v>522</v>
      </c>
      <c r="CX9" s="862"/>
      <c r="CY9" s="862"/>
      <c r="CZ9" s="862"/>
      <c r="DA9" s="863"/>
      <c r="DB9" s="861" t="s">
        <v>522</v>
      </c>
      <c r="DC9" s="862"/>
      <c r="DD9" s="862"/>
      <c r="DE9" s="862"/>
      <c r="DF9" s="863"/>
      <c r="DG9" s="861" t="s">
        <v>522</v>
      </c>
      <c r="DH9" s="862"/>
      <c r="DI9" s="862"/>
      <c r="DJ9" s="862"/>
      <c r="DK9" s="863"/>
      <c r="DL9" s="861" t="s">
        <v>522</v>
      </c>
      <c r="DM9" s="862"/>
      <c r="DN9" s="862"/>
      <c r="DO9" s="862"/>
      <c r="DP9" s="863"/>
      <c r="DQ9" s="861" t="s">
        <v>522</v>
      </c>
      <c r="DR9" s="862"/>
      <c r="DS9" s="862"/>
      <c r="DT9" s="862"/>
      <c r="DU9" s="863"/>
      <c r="DV9" s="864"/>
      <c r="DW9" s="865"/>
      <c r="DX9" s="865"/>
      <c r="DY9" s="865"/>
      <c r="DZ9" s="866"/>
      <c r="EA9" s="254"/>
    </row>
    <row r="10" spans="1:131" s="255" customFormat="1" ht="26.25" customHeight="1" x14ac:dyDescent="0.2">
      <c r="A10" s="261">
        <v>4</v>
      </c>
      <c r="B10" s="835" t="s">
        <v>381</v>
      </c>
      <c r="C10" s="836"/>
      <c r="D10" s="836"/>
      <c r="E10" s="836"/>
      <c r="F10" s="836"/>
      <c r="G10" s="836"/>
      <c r="H10" s="836"/>
      <c r="I10" s="836"/>
      <c r="J10" s="836"/>
      <c r="K10" s="836"/>
      <c r="L10" s="836"/>
      <c r="M10" s="836"/>
      <c r="N10" s="836"/>
      <c r="O10" s="836"/>
      <c r="P10" s="837"/>
      <c r="Q10" s="838">
        <v>238</v>
      </c>
      <c r="R10" s="839"/>
      <c r="S10" s="839"/>
      <c r="T10" s="839"/>
      <c r="U10" s="839"/>
      <c r="V10" s="839">
        <v>243</v>
      </c>
      <c r="W10" s="839"/>
      <c r="X10" s="839"/>
      <c r="Y10" s="839"/>
      <c r="Z10" s="839"/>
      <c r="AA10" s="839">
        <v>-5</v>
      </c>
      <c r="AB10" s="839"/>
      <c r="AC10" s="839"/>
      <c r="AD10" s="839"/>
      <c r="AE10" s="840"/>
      <c r="AF10" s="841">
        <v>-5</v>
      </c>
      <c r="AG10" s="842"/>
      <c r="AH10" s="842"/>
      <c r="AI10" s="842"/>
      <c r="AJ10" s="843"/>
      <c r="AK10" s="844">
        <v>1</v>
      </c>
      <c r="AL10" s="845"/>
      <c r="AM10" s="845"/>
      <c r="AN10" s="845"/>
      <c r="AO10" s="845"/>
      <c r="AP10" s="845" t="s">
        <v>522</v>
      </c>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t="s">
        <v>621</v>
      </c>
      <c r="BT10" s="849"/>
      <c r="BU10" s="849"/>
      <c r="BV10" s="849"/>
      <c r="BW10" s="849"/>
      <c r="BX10" s="849"/>
      <c r="BY10" s="849"/>
      <c r="BZ10" s="849"/>
      <c r="CA10" s="849"/>
      <c r="CB10" s="849"/>
      <c r="CC10" s="849"/>
      <c r="CD10" s="849"/>
      <c r="CE10" s="849"/>
      <c r="CF10" s="849"/>
      <c r="CG10" s="850"/>
      <c r="CH10" s="861">
        <v>-3</v>
      </c>
      <c r="CI10" s="862"/>
      <c r="CJ10" s="862"/>
      <c r="CK10" s="862"/>
      <c r="CL10" s="863"/>
      <c r="CM10" s="861">
        <v>1</v>
      </c>
      <c r="CN10" s="862"/>
      <c r="CO10" s="862"/>
      <c r="CP10" s="862"/>
      <c r="CQ10" s="863"/>
      <c r="CR10" s="861">
        <v>3</v>
      </c>
      <c r="CS10" s="862"/>
      <c r="CT10" s="862"/>
      <c r="CU10" s="862"/>
      <c r="CV10" s="863"/>
      <c r="CW10" s="861" t="s">
        <v>522</v>
      </c>
      <c r="CX10" s="862"/>
      <c r="CY10" s="862"/>
      <c r="CZ10" s="862"/>
      <c r="DA10" s="863"/>
      <c r="DB10" s="861" t="s">
        <v>522</v>
      </c>
      <c r="DC10" s="862"/>
      <c r="DD10" s="862"/>
      <c r="DE10" s="862"/>
      <c r="DF10" s="863"/>
      <c r="DG10" s="861" t="s">
        <v>522</v>
      </c>
      <c r="DH10" s="862"/>
      <c r="DI10" s="862"/>
      <c r="DJ10" s="862"/>
      <c r="DK10" s="863"/>
      <c r="DL10" s="861" t="s">
        <v>522</v>
      </c>
      <c r="DM10" s="862"/>
      <c r="DN10" s="862"/>
      <c r="DO10" s="862"/>
      <c r="DP10" s="863"/>
      <c r="DQ10" s="861" t="s">
        <v>522</v>
      </c>
      <c r="DR10" s="862"/>
      <c r="DS10" s="862"/>
      <c r="DT10" s="862"/>
      <c r="DU10" s="863"/>
      <c r="DV10" s="864"/>
      <c r="DW10" s="865"/>
      <c r="DX10" s="865"/>
      <c r="DY10" s="865"/>
      <c r="DZ10" s="866"/>
      <c r="EA10" s="254"/>
    </row>
    <row r="11" spans="1:131" s="255" customFormat="1" ht="26.25" customHeight="1" x14ac:dyDescent="0.2">
      <c r="A11" s="261">
        <v>5</v>
      </c>
      <c r="B11" s="835" t="s">
        <v>382</v>
      </c>
      <c r="C11" s="836"/>
      <c r="D11" s="836"/>
      <c r="E11" s="836"/>
      <c r="F11" s="836"/>
      <c r="G11" s="836"/>
      <c r="H11" s="836"/>
      <c r="I11" s="836"/>
      <c r="J11" s="836"/>
      <c r="K11" s="836"/>
      <c r="L11" s="836"/>
      <c r="M11" s="836"/>
      <c r="N11" s="836"/>
      <c r="O11" s="836"/>
      <c r="P11" s="837"/>
      <c r="Q11" s="838" t="s">
        <v>522</v>
      </c>
      <c r="R11" s="839"/>
      <c r="S11" s="839"/>
      <c r="T11" s="839"/>
      <c r="U11" s="839"/>
      <c r="V11" s="839" t="s">
        <v>522</v>
      </c>
      <c r="W11" s="839"/>
      <c r="X11" s="839"/>
      <c r="Y11" s="839"/>
      <c r="Z11" s="839"/>
      <c r="AA11" s="839" t="s">
        <v>522</v>
      </c>
      <c r="AB11" s="839"/>
      <c r="AC11" s="839"/>
      <c r="AD11" s="839"/>
      <c r="AE11" s="840"/>
      <c r="AF11" s="841" t="s">
        <v>383</v>
      </c>
      <c r="AG11" s="842"/>
      <c r="AH11" s="842"/>
      <c r="AI11" s="842"/>
      <c r="AJ11" s="843"/>
      <c r="AK11" s="844" t="s">
        <v>522</v>
      </c>
      <c r="AL11" s="845"/>
      <c r="AM11" s="845"/>
      <c r="AN11" s="845"/>
      <c r="AO11" s="845"/>
      <c r="AP11" s="845" t="s">
        <v>522</v>
      </c>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t="s">
        <v>622</v>
      </c>
      <c r="BT11" s="849"/>
      <c r="BU11" s="849"/>
      <c r="BV11" s="849"/>
      <c r="BW11" s="849"/>
      <c r="BX11" s="849"/>
      <c r="BY11" s="849"/>
      <c r="BZ11" s="849"/>
      <c r="CA11" s="849"/>
      <c r="CB11" s="849"/>
      <c r="CC11" s="849"/>
      <c r="CD11" s="849"/>
      <c r="CE11" s="849"/>
      <c r="CF11" s="849"/>
      <c r="CG11" s="850"/>
      <c r="CH11" s="861">
        <v>4</v>
      </c>
      <c r="CI11" s="862"/>
      <c r="CJ11" s="862"/>
      <c r="CK11" s="862"/>
      <c r="CL11" s="863"/>
      <c r="CM11" s="861">
        <v>34</v>
      </c>
      <c r="CN11" s="862"/>
      <c r="CO11" s="862"/>
      <c r="CP11" s="862"/>
      <c r="CQ11" s="863"/>
      <c r="CR11" s="861">
        <v>3</v>
      </c>
      <c r="CS11" s="862"/>
      <c r="CT11" s="862"/>
      <c r="CU11" s="862"/>
      <c r="CV11" s="863"/>
      <c r="CW11" s="861">
        <v>2</v>
      </c>
      <c r="CX11" s="862"/>
      <c r="CY11" s="862"/>
      <c r="CZ11" s="862"/>
      <c r="DA11" s="863"/>
      <c r="DB11" s="861" t="s">
        <v>522</v>
      </c>
      <c r="DC11" s="862"/>
      <c r="DD11" s="862"/>
      <c r="DE11" s="862"/>
      <c r="DF11" s="863"/>
      <c r="DG11" s="861" t="s">
        <v>522</v>
      </c>
      <c r="DH11" s="862"/>
      <c r="DI11" s="862"/>
      <c r="DJ11" s="862"/>
      <c r="DK11" s="863"/>
      <c r="DL11" s="861" t="s">
        <v>522</v>
      </c>
      <c r="DM11" s="862"/>
      <c r="DN11" s="862"/>
      <c r="DO11" s="862"/>
      <c r="DP11" s="863"/>
      <c r="DQ11" s="861" t="s">
        <v>522</v>
      </c>
      <c r="DR11" s="862"/>
      <c r="DS11" s="862"/>
      <c r="DT11" s="862"/>
      <c r="DU11" s="863"/>
      <c r="DV11" s="864"/>
      <c r="DW11" s="865"/>
      <c r="DX11" s="865"/>
      <c r="DY11" s="865"/>
      <c r="DZ11" s="866"/>
      <c r="EA11" s="254"/>
    </row>
    <row r="12" spans="1:131" s="255" customFormat="1" ht="26.25" customHeight="1" x14ac:dyDescent="0.2">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2">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2">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2">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2">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2">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2">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2">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2">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5">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2">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384</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5">
      <c r="A23" s="264" t="s">
        <v>385</v>
      </c>
      <c r="B23" s="870" t="s">
        <v>386</v>
      </c>
      <c r="C23" s="871"/>
      <c r="D23" s="871"/>
      <c r="E23" s="871"/>
      <c r="F23" s="871"/>
      <c r="G23" s="871"/>
      <c r="H23" s="871"/>
      <c r="I23" s="871"/>
      <c r="J23" s="871"/>
      <c r="K23" s="871"/>
      <c r="L23" s="871"/>
      <c r="M23" s="871"/>
      <c r="N23" s="871"/>
      <c r="O23" s="871"/>
      <c r="P23" s="872"/>
      <c r="Q23" s="873">
        <v>44496</v>
      </c>
      <c r="R23" s="874"/>
      <c r="S23" s="874"/>
      <c r="T23" s="874"/>
      <c r="U23" s="874"/>
      <c r="V23" s="874">
        <v>43020</v>
      </c>
      <c r="W23" s="874"/>
      <c r="X23" s="874"/>
      <c r="Y23" s="874"/>
      <c r="Z23" s="874"/>
      <c r="AA23" s="874">
        <v>1477</v>
      </c>
      <c r="AB23" s="874"/>
      <c r="AC23" s="874"/>
      <c r="AD23" s="874"/>
      <c r="AE23" s="875"/>
      <c r="AF23" s="876">
        <v>1207</v>
      </c>
      <c r="AG23" s="874"/>
      <c r="AH23" s="874"/>
      <c r="AI23" s="874"/>
      <c r="AJ23" s="877"/>
      <c r="AK23" s="878"/>
      <c r="AL23" s="879"/>
      <c r="AM23" s="879"/>
      <c r="AN23" s="879"/>
      <c r="AO23" s="879"/>
      <c r="AP23" s="874">
        <v>49032</v>
      </c>
      <c r="AQ23" s="874"/>
      <c r="AR23" s="874"/>
      <c r="AS23" s="874"/>
      <c r="AT23" s="874"/>
      <c r="AU23" s="880"/>
      <c r="AV23" s="880"/>
      <c r="AW23" s="880"/>
      <c r="AX23" s="880"/>
      <c r="AY23" s="881"/>
      <c r="AZ23" s="889" t="s">
        <v>387</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2">
      <c r="A24" s="888" t="s">
        <v>388</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5">
      <c r="A25" s="829" t="s">
        <v>389</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2">
      <c r="A26" s="820" t="s">
        <v>361</v>
      </c>
      <c r="B26" s="821"/>
      <c r="C26" s="821"/>
      <c r="D26" s="821"/>
      <c r="E26" s="821"/>
      <c r="F26" s="821"/>
      <c r="G26" s="821"/>
      <c r="H26" s="821"/>
      <c r="I26" s="821"/>
      <c r="J26" s="821"/>
      <c r="K26" s="821"/>
      <c r="L26" s="821"/>
      <c r="M26" s="821"/>
      <c r="N26" s="821"/>
      <c r="O26" s="821"/>
      <c r="P26" s="822"/>
      <c r="Q26" s="797" t="s">
        <v>390</v>
      </c>
      <c r="R26" s="798"/>
      <c r="S26" s="798"/>
      <c r="T26" s="798"/>
      <c r="U26" s="799"/>
      <c r="V26" s="797" t="s">
        <v>391</v>
      </c>
      <c r="W26" s="798"/>
      <c r="X26" s="798"/>
      <c r="Y26" s="798"/>
      <c r="Z26" s="799"/>
      <c r="AA26" s="797" t="s">
        <v>392</v>
      </c>
      <c r="AB26" s="798"/>
      <c r="AC26" s="798"/>
      <c r="AD26" s="798"/>
      <c r="AE26" s="798"/>
      <c r="AF26" s="892" t="s">
        <v>393</v>
      </c>
      <c r="AG26" s="893"/>
      <c r="AH26" s="893"/>
      <c r="AI26" s="893"/>
      <c r="AJ26" s="894"/>
      <c r="AK26" s="798" t="s">
        <v>394</v>
      </c>
      <c r="AL26" s="798"/>
      <c r="AM26" s="798"/>
      <c r="AN26" s="798"/>
      <c r="AO26" s="799"/>
      <c r="AP26" s="797" t="s">
        <v>395</v>
      </c>
      <c r="AQ26" s="798"/>
      <c r="AR26" s="798"/>
      <c r="AS26" s="798"/>
      <c r="AT26" s="799"/>
      <c r="AU26" s="797" t="s">
        <v>396</v>
      </c>
      <c r="AV26" s="798"/>
      <c r="AW26" s="798"/>
      <c r="AX26" s="798"/>
      <c r="AY26" s="799"/>
      <c r="AZ26" s="797" t="s">
        <v>397</v>
      </c>
      <c r="BA26" s="798"/>
      <c r="BB26" s="798"/>
      <c r="BC26" s="798"/>
      <c r="BD26" s="799"/>
      <c r="BE26" s="797" t="s">
        <v>368</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5">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2">
      <c r="A28" s="266">
        <v>1</v>
      </c>
      <c r="B28" s="811" t="s">
        <v>398</v>
      </c>
      <c r="C28" s="812"/>
      <c r="D28" s="812"/>
      <c r="E28" s="812"/>
      <c r="F28" s="812"/>
      <c r="G28" s="812"/>
      <c r="H28" s="812"/>
      <c r="I28" s="812"/>
      <c r="J28" s="812"/>
      <c r="K28" s="812"/>
      <c r="L28" s="812"/>
      <c r="M28" s="812"/>
      <c r="N28" s="812"/>
      <c r="O28" s="812"/>
      <c r="P28" s="813"/>
      <c r="Q28" s="902">
        <v>10040</v>
      </c>
      <c r="R28" s="903"/>
      <c r="S28" s="903"/>
      <c r="T28" s="903"/>
      <c r="U28" s="903"/>
      <c r="V28" s="903">
        <v>9794</v>
      </c>
      <c r="W28" s="903"/>
      <c r="X28" s="903"/>
      <c r="Y28" s="903"/>
      <c r="Z28" s="903"/>
      <c r="AA28" s="903">
        <v>246</v>
      </c>
      <c r="AB28" s="903"/>
      <c r="AC28" s="903"/>
      <c r="AD28" s="903"/>
      <c r="AE28" s="904"/>
      <c r="AF28" s="905">
        <v>246</v>
      </c>
      <c r="AG28" s="903"/>
      <c r="AH28" s="903"/>
      <c r="AI28" s="903"/>
      <c r="AJ28" s="906"/>
      <c r="AK28" s="907">
        <v>934</v>
      </c>
      <c r="AL28" s="898"/>
      <c r="AM28" s="898"/>
      <c r="AN28" s="898"/>
      <c r="AO28" s="898"/>
      <c r="AP28" s="898" t="s">
        <v>522</v>
      </c>
      <c r="AQ28" s="898"/>
      <c r="AR28" s="898"/>
      <c r="AS28" s="898"/>
      <c r="AT28" s="898"/>
      <c r="AU28" s="898" t="s">
        <v>522</v>
      </c>
      <c r="AV28" s="898"/>
      <c r="AW28" s="898"/>
      <c r="AX28" s="898"/>
      <c r="AY28" s="898"/>
      <c r="AZ28" s="899" t="s">
        <v>522</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2">
      <c r="A29" s="266">
        <v>2</v>
      </c>
      <c r="B29" s="835" t="s">
        <v>399</v>
      </c>
      <c r="C29" s="836"/>
      <c r="D29" s="836"/>
      <c r="E29" s="836"/>
      <c r="F29" s="836"/>
      <c r="G29" s="836"/>
      <c r="H29" s="836"/>
      <c r="I29" s="836"/>
      <c r="J29" s="836"/>
      <c r="K29" s="836"/>
      <c r="L29" s="836"/>
      <c r="M29" s="836"/>
      <c r="N29" s="836"/>
      <c r="O29" s="836"/>
      <c r="P29" s="837"/>
      <c r="Q29" s="838">
        <v>24</v>
      </c>
      <c r="R29" s="839"/>
      <c r="S29" s="839"/>
      <c r="T29" s="839"/>
      <c r="U29" s="839"/>
      <c r="V29" s="839">
        <v>23</v>
      </c>
      <c r="W29" s="839"/>
      <c r="X29" s="839"/>
      <c r="Y29" s="839"/>
      <c r="Z29" s="839"/>
      <c r="AA29" s="839">
        <v>1</v>
      </c>
      <c r="AB29" s="839"/>
      <c r="AC29" s="839"/>
      <c r="AD29" s="839"/>
      <c r="AE29" s="840"/>
      <c r="AF29" s="841">
        <v>1</v>
      </c>
      <c r="AG29" s="842"/>
      <c r="AH29" s="842"/>
      <c r="AI29" s="842"/>
      <c r="AJ29" s="843"/>
      <c r="AK29" s="910">
        <v>13</v>
      </c>
      <c r="AL29" s="911"/>
      <c r="AM29" s="911"/>
      <c r="AN29" s="911"/>
      <c r="AO29" s="911"/>
      <c r="AP29" s="911" t="s">
        <v>522</v>
      </c>
      <c r="AQ29" s="911"/>
      <c r="AR29" s="911"/>
      <c r="AS29" s="911"/>
      <c r="AT29" s="911"/>
      <c r="AU29" s="911" t="s">
        <v>522</v>
      </c>
      <c r="AV29" s="911"/>
      <c r="AW29" s="911"/>
      <c r="AX29" s="911"/>
      <c r="AY29" s="911"/>
      <c r="AZ29" s="912" t="s">
        <v>522</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2">
      <c r="A30" s="266">
        <v>3</v>
      </c>
      <c r="B30" s="835" t="s">
        <v>400</v>
      </c>
      <c r="C30" s="836"/>
      <c r="D30" s="836"/>
      <c r="E30" s="836"/>
      <c r="F30" s="836"/>
      <c r="G30" s="836"/>
      <c r="H30" s="836"/>
      <c r="I30" s="836"/>
      <c r="J30" s="836"/>
      <c r="K30" s="836"/>
      <c r="L30" s="836"/>
      <c r="M30" s="836"/>
      <c r="N30" s="836"/>
      <c r="O30" s="836"/>
      <c r="P30" s="837"/>
      <c r="Q30" s="838">
        <v>9051</v>
      </c>
      <c r="R30" s="839"/>
      <c r="S30" s="839"/>
      <c r="T30" s="839"/>
      <c r="U30" s="839"/>
      <c r="V30" s="839">
        <v>8997</v>
      </c>
      <c r="W30" s="839"/>
      <c r="X30" s="839"/>
      <c r="Y30" s="839"/>
      <c r="Z30" s="839"/>
      <c r="AA30" s="839">
        <v>54</v>
      </c>
      <c r="AB30" s="839"/>
      <c r="AC30" s="839"/>
      <c r="AD30" s="839"/>
      <c r="AE30" s="840"/>
      <c r="AF30" s="841">
        <v>54</v>
      </c>
      <c r="AG30" s="842"/>
      <c r="AH30" s="842"/>
      <c r="AI30" s="842"/>
      <c r="AJ30" s="843"/>
      <c r="AK30" s="910">
        <v>1278</v>
      </c>
      <c r="AL30" s="911"/>
      <c r="AM30" s="911"/>
      <c r="AN30" s="911"/>
      <c r="AO30" s="911"/>
      <c r="AP30" s="911" t="s">
        <v>522</v>
      </c>
      <c r="AQ30" s="911"/>
      <c r="AR30" s="911"/>
      <c r="AS30" s="911"/>
      <c r="AT30" s="911"/>
      <c r="AU30" s="911" t="s">
        <v>522</v>
      </c>
      <c r="AV30" s="911"/>
      <c r="AW30" s="911"/>
      <c r="AX30" s="911"/>
      <c r="AY30" s="911"/>
      <c r="AZ30" s="912" t="s">
        <v>522</v>
      </c>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2">
      <c r="A31" s="266">
        <v>4</v>
      </c>
      <c r="B31" s="835" t="s">
        <v>401</v>
      </c>
      <c r="C31" s="836"/>
      <c r="D31" s="836"/>
      <c r="E31" s="836"/>
      <c r="F31" s="836"/>
      <c r="G31" s="836"/>
      <c r="H31" s="836"/>
      <c r="I31" s="836"/>
      <c r="J31" s="836"/>
      <c r="K31" s="836"/>
      <c r="L31" s="836"/>
      <c r="M31" s="836"/>
      <c r="N31" s="836"/>
      <c r="O31" s="836"/>
      <c r="P31" s="837"/>
      <c r="Q31" s="838">
        <v>1872</v>
      </c>
      <c r="R31" s="839"/>
      <c r="S31" s="839"/>
      <c r="T31" s="839"/>
      <c r="U31" s="839"/>
      <c r="V31" s="839">
        <v>1866</v>
      </c>
      <c r="W31" s="839"/>
      <c r="X31" s="839"/>
      <c r="Y31" s="839"/>
      <c r="Z31" s="839"/>
      <c r="AA31" s="839">
        <v>6</v>
      </c>
      <c r="AB31" s="839"/>
      <c r="AC31" s="839"/>
      <c r="AD31" s="839"/>
      <c r="AE31" s="840"/>
      <c r="AF31" s="841">
        <v>6</v>
      </c>
      <c r="AG31" s="842"/>
      <c r="AH31" s="842"/>
      <c r="AI31" s="842"/>
      <c r="AJ31" s="843"/>
      <c r="AK31" s="910">
        <v>1174</v>
      </c>
      <c r="AL31" s="911"/>
      <c r="AM31" s="911"/>
      <c r="AN31" s="911"/>
      <c r="AO31" s="911"/>
      <c r="AP31" s="911" t="s">
        <v>522</v>
      </c>
      <c r="AQ31" s="911"/>
      <c r="AR31" s="911"/>
      <c r="AS31" s="911"/>
      <c r="AT31" s="911"/>
      <c r="AU31" s="911" t="s">
        <v>522</v>
      </c>
      <c r="AV31" s="911"/>
      <c r="AW31" s="911"/>
      <c r="AX31" s="911"/>
      <c r="AY31" s="911"/>
      <c r="AZ31" s="912" t="s">
        <v>522</v>
      </c>
      <c r="BA31" s="912"/>
      <c r="BB31" s="912"/>
      <c r="BC31" s="912"/>
      <c r="BD31" s="912"/>
      <c r="BE31" s="908"/>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2">
      <c r="A32" s="266">
        <v>5</v>
      </c>
      <c r="B32" s="835" t="s">
        <v>402</v>
      </c>
      <c r="C32" s="836"/>
      <c r="D32" s="836"/>
      <c r="E32" s="836"/>
      <c r="F32" s="836"/>
      <c r="G32" s="836"/>
      <c r="H32" s="836"/>
      <c r="I32" s="836"/>
      <c r="J32" s="836"/>
      <c r="K32" s="836"/>
      <c r="L32" s="836"/>
      <c r="M32" s="836"/>
      <c r="N32" s="836"/>
      <c r="O32" s="836"/>
      <c r="P32" s="837"/>
      <c r="Q32" s="838">
        <v>49</v>
      </c>
      <c r="R32" s="839"/>
      <c r="S32" s="839"/>
      <c r="T32" s="839"/>
      <c r="U32" s="839"/>
      <c r="V32" s="839">
        <v>365</v>
      </c>
      <c r="W32" s="839"/>
      <c r="X32" s="839"/>
      <c r="Y32" s="839"/>
      <c r="Z32" s="839"/>
      <c r="AA32" s="839">
        <v>-316</v>
      </c>
      <c r="AB32" s="839"/>
      <c r="AC32" s="839"/>
      <c r="AD32" s="839"/>
      <c r="AE32" s="840"/>
      <c r="AF32" s="841">
        <v>-316</v>
      </c>
      <c r="AG32" s="842"/>
      <c r="AH32" s="842"/>
      <c r="AI32" s="842"/>
      <c r="AJ32" s="843"/>
      <c r="AK32" s="910" t="s">
        <v>522</v>
      </c>
      <c r="AL32" s="911"/>
      <c r="AM32" s="911"/>
      <c r="AN32" s="911"/>
      <c r="AO32" s="911"/>
      <c r="AP32" s="911">
        <v>44</v>
      </c>
      <c r="AQ32" s="911"/>
      <c r="AR32" s="911"/>
      <c r="AS32" s="911"/>
      <c r="AT32" s="911"/>
      <c r="AU32" s="911" t="s">
        <v>522</v>
      </c>
      <c r="AV32" s="911"/>
      <c r="AW32" s="911"/>
      <c r="AX32" s="911"/>
      <c r="AY32" s="911"/>
      <c r="AZ32" s="912" t="s">
        <v>522</v>
      </c>
      <c r="BA32" s="912"/>
      <c r="BB32" s="912"/>
      <c r="BC32" s="912"/>
      <c r="BD32" s="912"/>
      <c r="BE32" s="908"/>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2">
      <c r="A33" s="266">
        <v>6</v>
      </c>
      <c r="B33" s="835" t="s">
        <v>403</v>
      </c>
      <c r="C33" s="836"/>
      <c r="D33" s="836"/>
      <c r="E33" s="836"/>
      <c r="F33" s="836"/>
      <c r="G33" s="836"/>
      <c r="H33" s="836"/>
      <c r="I33" s="836"/>
      <c r="J33" s="836"/>
      <c r="K33" s="836"/>
      <c r="L33" s="836"/>
      <c r="M33" s="836"/>
      <c r="N33" s="836"/>
      <c r="O33" s="836"/>
      <c r="P33" s="837"/>
      <c r="Q33" s="838">
        <v>2095</v>
      </c>
      <c r="R33" s="839"/>
      <c r="S33" s="839"/>
      <c r="T33" s="839"/>
      <c r="U33" s="839"/>
      <c r="V33" s="839">
        <v>1802</v>
      </c>
      <c r="W33" s="839"/>
      <c r="X33" s="839"/>
      <c r="Y33" s="839"/>
      <c r="Z33" s="839"/>
      <c r="AA33" s="839">
        <v>294</v>
      </c>
      <c r="AB33" s="839"/>
      <c r="AC33" s="839"/>
      <c r="AD33" s="839"/>
      <c r="AE33" s="840"/>
      <c r="AF33" s="841">
        <v>2776</v>
      </c>
      <c r="AG33" s="842"/>
      <c r="AH33" s="842"/>
      <c r="AI33" s="842"/>
      <c r="AJ33" s="843"/>
      <c r="AK33" s="910">
        <v>230</v>
      </c>
      <c r="AL33" s="911"/>
      <c r="AM33" s="911"/>
      <c r="AN33" s="911"/>
      <c r="AO33" s="911"/>
      <c r="AP33" s="911">
        <v>4527</v>
      </c>
      <c r="AQ33" s="911"/>
      <c r="AR33" s="911"/>
      <c r="AS33" s="911"/>
      <c r="AT33" s="911"/>
      <c r="AU33" s="911">
        <v>2427</v>
      </c>
      <c r="AV33" s="911"/>
      <c r="AW33" s="911"/>
      <c r="AX33" s="911"/>
      <c r="AY33" s="911"/>
      <c r="AZ33" s="912" t="s">
        <v>522</v>
      </c>
      <c r="BA33" s="912"/>
      <c r="BB33" s="912"/>
      <c r="BC33" s="912"/>
      <c r="BD33" s="912"/>
      <c r="BE33" s="908" t="s">
        <v>599</v>
      </c>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2">
      <c r="A34" s="266">
        <v>7</v>
      </c>
      <c r="B34" s="835" t="s">
        <v>404</v>
      </c>
      <c r="C34" s="836"/>
      <c r="D34" s="836"/>
      <c r="E34" s="836"/>
      <c r="F34" s="836"/>
      <c r="G34" s="836"/>
      <c r="H34" s="836"/>
      <c r="I34" s="836"/>
      <c r="J34" s="836"/>
      <c r="K34" s="836"/>
      <c r="L34" s="836"/>
      <c r="M34" s="836"/>
      <c r="N34" s="836"/>
      <c r="O34" s="836"/>
      <c r="P34" s="837"/>
      <c r="Q34" s="838">
        <v>370</v>
      </c>
      <c r="R34" s="839"/>
      <c r="S34" s="839"/>
      <c r="T34" s="839"/>
      <c r="U34" s="839"/>
      <c r="V34" s="839">
        <v>368</v>
      </c>
      <c r="W34" s="839"/>
      <c r="X34" s="839"/>
      <c r="Y34" s="839"/>
      <c r="Z34" s="839"/>
      <c r="AA34" s="839">
        <v>1</v>
      </c>
      <c r="AB34" s="839"/>
      <c r="AC34" s="839"/>
      <c r="AD34" s="839"/>
      <c r="AE34" s="840"/>
      <c r="AF34" s="841">
        <v>1</v>
      </c>
      <c r="AG34" s="842"/>
      <c r="AH34" s="842"/>
      <c r="AI34" s="842"/>
      <c r="AJ34" s="843"/>
      <c r="AK34" s="910">
        <v>271</v>
      </c>
      <c r="AL34" s="911"/>
      <c r="AM34" s="911"/>
      <c r="AN34" s="911"/>
      <c r="AO34" s="911"/>
      <c r="AP34" s="911">
        <v>1705</v>
      </c>
      <c r="AQ34" s="911"/>
      <c r="AR34" s="911"/>
      <c r="AS34" s="911"/>
      <c r="AT34" s="911"/>
      <c r="AU34" s="911">
        <v>1573</v>
      </c>
      <c r="AV34" s="911"/>
      <c r="AW34" s="911"/>
      <c r="AX34" s="911"/>
      <c r="AY34" s="911"/>
      <c r="AZ34" s="912" t="s">
        <v>522</v>
      </c>
      <c r="BA34" s="912"/>
      <c r="BB34" s="912"/>
      <c r="BC34" s="912"/>
      <c r="BD34" s="912"/>
      <c r="BE34" s="908" t="s">
        <v>600</v>
      </c>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2">
      <c r="A35" s="266">
        <v>8</v>
      </c>
      <c r="B35" s="835" t="s">
        <v>405</v>
      </c>
      <c r="C35" s="836"/>
      <c r="D35" s="836"/>
      <c r="E35" s="836"/>
      <c r="F35" s="836"/>
      <c r="G35" s="836"/>
      <c r="H35" s="836"/>
      <c r="I35" s="836"/>
      <c r="J35" s="836"/>
      <c r="K35" s="836"/>
      <c r="L35" s="836"/>
      <c r="M35" s="836"/>
      <c r="N35" s="836"/>
      <c r="O35" s="836"/>
      <c r="P35" s="837"/>
      <c r="Q35" s="838">
        <v>14</v>
      </c>
      <c r="R35" s="839"/>
      <c r="S35" s="839"/>
      <c r="T35" s="839"/>
      <c r="U35" s="839"/>
      <c r="V35" s="839">
        <v>13</v>
      </c>
      <c r="W35" s="839"/>
      <c r="X35" s="839"/>
      <c r="Y35" s="839"/>
      <c r="Z35" s="839"/>
      <c r="AA35" s="839">
        <v>1</v>
      </c>
      <c r="AB35" s="839"/>
      <c r="AC35" s="839"/>
      <c r="AD35" s="839"/>
      <c r="AE35" s="840"/>
      <c r="AF35" s="841">
        <v>1</v>
      </c>
      <c r="AG35" s="842"/>
      <c r="AH35" s="842"/>
      <c r="AI35" s="842"/>
      <c r="AJ35" s="843"/>
      <c r="AK35" s="910">
        <v>12</v>
      </c>
      <c r="AL35" s="911"/>
      <c r="AM35" s="911"/>
      <c r="AN35" s="911"/>
      <c r="AO35" s="911"/>
      <c r="AP35" s="911">
        <v>40</v>
      </c>
      <c r="AQ35" s="911"/>
      <c r="AR35" s="911"/>
      <c r="AS35" s="911"/>
      <c r="AT35" s="911"/>
      <c r="AU35" s="911">
        <v>39</v>
      </c>
      <c r="AV35" s="911"/>
      <c r="AW35" s="911"/>
      <c r="AX35" s="911"/>
      <c r="AY35" s="911"/>
      <c r="AZ35" s="912" t="s">
        <v>522</v>
      </c>
      <c r="BA35" s="912"/>
      <c r="BB35" s="912"/>
      <c r="BC35" s="912"/>
      <c r="BD35" s="912"/>
      <c r="BE35" s="908" t="s">
        <v>600</v>
      </c>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2">
      <c r="A36" s="266">
        <v>9</v>
      </c>
      <c r="B36" s="835" t="s">
        <v>406</v>
      </c>
      <c r="C36" s="836"/>
      <c r="D36" s="836"/>
      <c r="E36" s="836"/>
      <c r="F36" s="836"/>
      <c r="G36" s="836"/>
      <c r="H36" s="836"/>
      <c r="I36" s="836"/>
      <c r="J36" s="836"/>
      <c r="K36" s="836"/>
      <c r="L36" s="836"/>
      <c r="M36" s="836"/>
      <c r="N36" s="836"/>
      <c r="O36" s="836"/>
      <c r="P36" s="837"/>
      <c r="Q36" s="838">
        <v>75</v>
      </c>
      <c r="R36" s="839"/>
      <c r="S36" s="839"/>
      <c r="T36" s="839"/>
      <c r="U36" s="839"/>
      <c r="V36" s="839">
        <v>75</v>
      </c>
      <c r="W36" s="839"/>
      <c r="X36" s="839"/>
      <c r="Y36" s="839"/>
      <c r="Z36" s="839"/>
      <c r="AA36" s="839">
        <v>0</v>
      </c>
      <c r="AB36" s="839"/>
      <c r="AC36" s="839"/>
      <c r="AD36" s="839"/>
      <c r="AE36" s="840"/>
      <c r="AF36" s="841">
        <v>0</v>
      </c>
      <c r="AG36" s="842"/>
      <c r="AH36" s="842"/>
      <c r="AI36" s="842"/>
      <c r="AJ36" s="843"/>
      <c r="AK36" s="910">
        <v>54</v>
      </c>
      <c r="AL36" s="911"/>
      <c r="AM36" s="911"/>
      <c r="AN36" s="911"/>
      <c r="AO36" s="911"/>
      <c r="AP36" s="911">
        <v>596</v>
      </c>
      <c r="AQ36" s="911"/>
      <c r="AR36" s="911"/>
      <c r="AS36" s="911"/>
      <c r="AT36" s="911"/>
      <c r="AU36" s="911">
        <v>555</v>
      </c>
      <c r="AV36" s="911"/>
      <c r="AW36" s="911"/>
      <c r="AX36" s="911"/>
      <c r="AY36" s="911"/>
      <c r="AZ36" s="912" t="s">
        <v>522</v>
      </c>
      <c r="BA36" s="912"/>
      <c r="BB36" s="912"/>
      <c r="BC36" s="912"/>
      <c r="BD36" s="912"/>
      <c r="BE36" s="908" t="s">
        <v>600</v>
      </c>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2">
      <c r="A37" s="266">
        <v>10</v>
      </c>
      <c r="B37" s="835" t="s">
        <v>407</v>
      </c>
      <c r="C37" s="836"/>
      <c r="D37" s="836"/>
      <c r="E37" s="836"/>
      <c r="F37" s="836"/>
      <c r="G37" s="836"/>
      <c r="H37" s="836"/>
      <c r="I37" s="836"/>
      <c r="J37" s="836"/>
      <c r="K37" s="836"/>
      <c r="L37" s="836"/>
      <c r="M37" s="836"/>
      <c r="N37" s="836"/>
      <c r="O37" s="836"/>
      <c r="P37" s="837"/>
      <c r="Q37" s="838">
        <v>64</v>
      </c>
      <c r="R37" s="839"/>
      <c r="S37" s="839"/>
      <c r="T37" s="839"/>
      <c r="U37" s="839"/>
      <c r="V37" s="839">
        <v>64</v>
      </c>
      <c r="W37" s="839"/>
      <c r="X37" s="839"/>
      <c r="Y37" s="839"/>
      <c r="Z37" s="839"/>
      <c r="AA37" s="839">
        <v>0</v>
      </c>
      <c r="AB37" s="839"/>
      <c r="AC37" s="839"/>
      <c r="AD37" s="839"/>
      <c r="AE37" s="840"/>
      <c r="AF37" s="841">
        <v>0</v>
      </c>
      <c r="AG37" s="842"/>
      <c r="AH37" s="842"/>
      <c r="AI37" s="842"/>
      <c r="AJ37" s="843"/>
      <c r="AK37" s="910">
        <v>38</v>
      </c>
      <c r="AL37" s="911"/>
      <c r="AM37" s="911"/>
      <c r="AN37" s="911"/>
      <c r="AO37" s="911"/>
      <c r="AP37" s="911">
        <v>177</v>
      </c>
      <c r="AQ37" s="911"/>
      <c r="AR37" s="911"/>
      <c r="AS37" s="911"/>
      <c r="AT37" s="911"/>
      <c r="AU37" s="911">
        <v>163</v>
      </c>
      <c r="AV37" s="911"/>
      <c r="AW37" s="911"/>
      <c r="AX37" s="911"/>
      <c r="AY37" s="911"/>
      <c r="AZ37" s="912" t="s">
        <v>522</v>
      </c>
      <c r="BA37" s="912"/>
      <c r="BB37" s="912"/>
      <c r="BC37" s="912"/>
      <c r="BD37" s="912"/>
      <c r="BE37" s="908" t="s">
        <v>600</v>
      </c>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2">
      <c r="A38" s="266">
        <v>11</v>
      </c>
      <c r="B38" s="835" t="s">
        <v>408</v>
      </c>
      <c r="C38" s="836"/>
      <c r="D38" s="836"/>
      <c r="E38" s="836"/>
      <c r="F38" s="836"/>
      <c r="G38" s="836"/>
      <c r="H38" s="836"/>
      <c r="I38" s="836"/>
      <c r="J38" s="836"/>
      <c r="K38" s="836"/>
      <c r="L38" s="836"/>
      <c r="M38" s="836"/>
      <c r="N38" s="836"/>
      <c r="O38" s="836"/>
      <c r="P38" s="837"/>
      <c r="Q38" s="838">
        <v>6</v>
      </c>
      <c r="R38" s="839"/>
      <c r="S38" s="839"/>
      <c r="T38" s="839"/>
      <c r="U38" s="839"/>
      <c r="V38" s="839">
        <v>6</v>
      </c>
      <c r="W38" s="839"/>
      <c r="X38" s="839"/>
      <c r="Y38" s="839"/>
      <c r="Z38" s="839"/>
      <c r="AA38" s="839">
        <v>1</v>
      </c>
      <c r="AB38" s="839"/>
      <c r="AC38" s="839"/>
      <c r="AD38" s="839"/>
      <c r="AE38" s="840"/>
      <c r="AF38" s="841">
        <v>1</v>
      </c>
      <c r="AG38" s="842"/>
      <c r="AH38" s="842"/>
      <c r="AI38" s="842"/>
      <c r="AJ38" s="843"/>
      <c r="AK38" s="910">
        <v>2</v>
      </c>
      <c r="AL38" s="911"/>
      <c r="AM38" s="911"/>
      <c r="AN38" s="911"/>
      <c r="AO38" s="911"/>
      <c r="AP38" s="911">
        <v>19</v>
      </c>
      <c r="AQ38" s="911"/>
      <c r="AR38" s="911"/>
      <c r="AS38" s="911"/>
      <c r="AT38" s="911"/>
      <c r="AU38" s="911">
        <v>15</v>
      </c>
      <c r="AV38" s="911"/>
      <c r="AW38" s="911"/>
      <c r="AX38" s="911"/>
      <c r="AY38" s="911"/>
      <c r="AZ38" s="912" t="s">
        <v>522</v>
      </c>
      <c r="BA38" s="912"/>
      <c r="BB38" s="912"/>
      <c r="BC38" s="912"/>
      <c r="BD38" s="912"/>
      <c r="BE38" s="908" t="s">
        <v>600</v>
      </c>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2">
      <c r="A39" s="266">
        <v>12</v>
      </c>
      <c r="B39" s="835" t="s">
        <v>409</v>
      </c>
      <c r="C39" s="836"/>
      <c r="D39" s="836"/>
      <c r="E39" s="836"/>
      <c r="F39" s="836"/>
      <c r="G39" s="836"/>
      <c r="H39" s="836"/>
      <c r="I39" s="836"/>
      <c r="J39" s="836"/>
      <c r="K39" s="836"/>
      <c r="L39" s="836"/>
      <c r="M39" s="836"/>
      <c r="N39" s="836"/>
      <c r="O39" s="836"/>
      <c r="P39" s="837"/>
      <c r="Q39" s="838">
        <v>89</v>
      </c>
      <c r="R39" s="839"/>
      <c r="S39" s="839"/>
      <c r="T39" s="839"/>
      <c r="U39" s="839"/>
      <c r="V39" s="839">
        <v>1</v>
      </c>
      <c r="W39" s="839"/>
      <c r="X39" s="839"/>
      <c r="Y39" s="839"/>
      <c r="Z39" s="839"/>
      <c r="AA39" s="839">
        <v>88</v>
      </c>
      <c r="AB39" s="839"/>
      <c r="AC39" s="839"/>
      <c r="AD39" s="839"/>
      <c r="AE39" s="840"/>
      <c r="AF39" s="841">
        <v>153</v>
      </c>
      <c r="AG39" s="842"/>
      <c r="AH39" s="842"/>
      <c r="AI39" s="842"/>
      <c r="AJ39" s="843"/>
      <c r="AK39" s="910" t="s">
        <v>522</v>
      </c>
      <c r="AL39" s="911"/>
      <c r="AM39" s="911"/>
      <c r="AN39" s="911"/>
      <c r="AO39" s="911"/>
      <c r="AP39" s="911" t="s">
        <v>522</v>
      </c>
      <c r="AQ39" s="911"/>
      <c r="AR39" s="911"/>
      <c r="AS39" s="911"/>
      <c r="AT39" s="911"/>
      <c r="AU39" s="911" t="s">
        <v>522</v>
      </c>
      <c r="AV39" s="911"/>
      <c r="AW39" s="911"/>
      <c r="AX39" s="911"/>
      <c r="AY39" s="911"/>
      <c r="AZ39" s="912" t="s">
        <v>522</v>
      </c>
      <c r="BA39" s="912"/>
      <c r="BB39" s="912"/>
      <c r="BC39" s="912"/>
      <c r="BD39" s="912"/>
      <c r="BE39" s="908" t="s">
        <v>600</v>
      </c>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2">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2">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2">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2">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2">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2">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2">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2">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2">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2">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2">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2">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2">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2">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2">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2">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2">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2">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2">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2">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2">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5">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2">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410</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5">
      <c r="A63" s="264" t="s">
        <v>385</v>
      </c>
      <c r="B63" s="870" t="s">
        <v>411</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2921</v>
      </c>
      <c r="AG63" s="922"/>
      <c r="AH63" s="922"/>
      <c r="AI63" s="922"/>
      <c r="AJ63" s="923"/>
      <c r="AK63" s="924"/>
      <c r="AL63" s="919"/>
      <c r="AM63" s="919"/>
      <c r="AN63" s="919"/>
      <c r="AO63" s="919"/>
      <c r="AP63" s="922">
        <v>7107</v>
      </c>
      <c r="AQ63" s="922"/>
      <c r="AR63" s="922"/>
      <c r="AS63" s="922"/>
      <c r="AT63" s="922"/>
      <c r="AU63" s="922">
        <v>4774</v>
      </c>
      <c r="AV63" s="922"/>
      <c r="AW63" s="922"/>
      <c r="AX63" s="922"/>
      <c r="AY63" s="922"/>
      <c r="AZ63" s="926"/>
      <c r="BA63" s="926"/>
      <c r="BB63" s="926"/>
      <c r="BC63" s="926"/>
      <c r="BD63" s="926"/>
      <c r="BE63" s="927"/>
      <c r="BF63" s="927"/>
      <c r="BG63" s="927"/>
      <c r="BH63" s="927"/>
      <c r="BI63" s="928"/>
      <c r="BJ63" s="929" t="s">
        <v>412</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2">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5">
      <c r="A65" s="252" t="s">
        <v>413</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2">
      <c r="A66" s="820" t="s">
        <v>414</v>
      </c>
      <c r="B66" s="821"/>
      <c r="C66" s="821"/>
      <c r="D66" s="821"/>
      <c r="E66" s="821"/>
      <c r="F66" s="821"/>
      <c r="G66" s="821"/>
      <c r="H66" s="821"/>
      <c r="I66" s="821"/>
      <c r="J66" s="821"/>
      <c r="K66" s="821"/>
      <c r="L66" s="821"/>
      <c r="M66" s="821"/>
      <c r="N66" s="821"/>
      <c r="O66" s="821"/>
      <c r="P66" s="822"/>
      <c r="Q66" s="797" t="s">
        <v>415</v>
      </c>
      <c r="R66" s="798"/>
      <c r="S66" s="798"/>
      <c r="T66" s="798"/>
      <c r="U66" s="799"/>
      <c r="V66" s="797" t="s">
        <v>416</v>
      </c>
      <c r="W66" s="798"/>
      <c r="X66" s="798"/>
      <c r="Y66" s="798"/>
      <c r="Z66" s="799"/>
      <c r="AA66" s="797" t="s">
        <v>417</v>
      </c>
      <c r="AB66" s="798"/>
      <c r="AC66" s="798"/>
      <c r="AD66" s="798"/>
      <c r="AE66" s="799"/>
      <c r="AF66" s="932" t="s">
        <v>418</v>
      </c>
      <c r="AG66" s="893"/>
      <c r="AH66" s="893"/>
      <c r="AI66" s="893"/>
      <c r="AJ66" s="933"/>
      <c r="AK66" s="797" t="s">
        <v>419</v>
      </c>
      <c r="AL66" s="821"/>
      <c r="AM66" s="821"/>
      <c r="AN66" s="821"/>
      <c r="AO66" s="822"/>
      <c r="AP66" s="797" t="s">
        <v>420</v>
      </c>
      <c r="AQ66" s="798"/>
      <c r="AR66" s="798"/>
      <c r="AS66" s="798"/>
      <c r="AT66" s="799"/>
      <c r="AU66" s="797" t="s">
        <v>421</v>
      </c>
      <c r="AV66" s="798"/>
      <c r="AW66" s="798"/>
      <c r="AX66" s="798"/>
      <c r="AY66" s="799"/>
      <c r="AZ66" s="797" t="s">
        <v>368</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5">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2">
      <c r="A68" s="258">
        <v>1</v>
      </c>
      <c r="B68" s="949" t="s">
        <v>601</v>
      </c>
      <c r="C68" s="950"/>
      <c r="D68" s="950"/>
      <c r="E68" s="950"/>
      <c r="F68" s="950"/>
      <c r="G68" s="950"/>
      <c r="H68" s="950"/>
      <c r="I68" s="950"/>
      <c r="J68" s="950"/>
      <c r="K68" s="950"/>
      <c r="L68" s="950"/>
      <c r="M68" s="950"/>
      <c r="N68" s="950"/>
      <c r="O68" s="950"/>
      <c r="P68" s="951"/>
      <c r="Q68" s="952">
        <v>12497</v>
      </c>
      <c r="R68" s="946"/>
      <c r="S68" s="946"/>
      <c r="T68" s="946"/>
      <c r="U68" s="946"/>
      <c r="V68" s="946">
        <v>12336</v>
      </c>
      <c r="W68" s="946"/>
      <c r="X68" s="946"/>
      <c r="Y68" s="946"/>
      <c r="Z68" s="946"/>
      <c r="AA68" s="946">
        <v>131</v>
      </c>
      <c r="AB68" s="946"/>
      <c r="AC68" s="946"/>
      <c r="AD68" s="946"/>
      <c r="AE68" s="946"/>
      <c r="AF68" s="946">
        <v>2846</v>
      </c>
      <c r="AG68" s="946"/>
      <c r="AH68" s="946"/>
      <c r="AI68" s="946"/>
      <c r="AJ68" s="946"/>
      <c r="AK68" s="946" t="s">
        <v>522</v>
      </c>
      <c r="AL68" s="946"/>
      <c r="AM68" s="946"/>
      <c r="AN68" s="946"/>
      <c r="AO68" s="946"/>
      <c r="AP68" s="946">
        <v>6076</v>
      </c>
      <c r="AQ68" s="946"/>
      <c r="AR68" s="946"/>
      <c r="AS68" s="946"/>
      <c r="AT68" s="946"/>
      <c r="AU68" s="946">
        <v>2720</v>
      </c>
      <c r="AV68" s="946"/>
      <c r="AW68" s="946"/>
      <c r="AX68" s="946"/>
      <c r="AY68" s="946"/>
      <c r="AZ68" s="947" t="s">
        <v>617</v>
      </c>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2">
      <c r="A69" s="261">
        <v>2</v>
      </c>
      <c r="B69" s="953" t="s">
        <v>602</v>
      </c>
      <c r="C69" s="954"/>
      <c r="D69" s="954"/>
      <c r="E69" s="954"/>
      <c r="F69" s="954"/>
      <c r="G69" s="954"/>
      <c r="H69" s="954"/>
      <c r="I69" s="954"/>
      <c r="J69" s="954"/>
      <c r="K69" s="954"/>
      <c r="L69" s="954"/>
      <c r="M69" s="954"/>
      <c r="N69" s="954"/>
      <c r="O69" s="954"/>
      <c r="P69" s="955"/>
      <c r="Q69" s="956">
        <v>368</v>
      </c>
      <c r="R69" s="911"/>
      <c r="S69" s="911"/>
      <c r="T69" s="911"/>
      <c r="U69" s="911"/>
      <c r="V69" s="911">
        <v>346</v>
      </c>
      <c r="W69" s="911"/>
      <c r="X69" s="911"/>
      <c r="Y69" s="911"/>
      <c r="Z69" s="911"/>
      <c r="AA69" s="911">
        <v>22</v>
      </c>
      <c r="AB69" s="911"/>
      <c r="AC69" s="911"/>
      <c r="AD69" s="911"/>
      <c r="AE69" s="911"/>
      <c r="AF69" s="911">
        <v>22</v>
      </c>
      <c r="AG69" s="911"/>
      <c r="AH69" s="911"/>
      <c r="AI69" s="911"/>
      <c r="AJ69" s="911"/>
      <c r="AK69" s="911">
        <v>34</v>
      </c>
      <c r="AL69" s="911"/>
      <c r="AM69" s="911"/>
      <c r="AN69" s="911"/>
      <c r="AO69" s="911"/>
      <c r="AP69" s="911">
        <v>140</v>
      </c>
      <c r="AQ69" s="911"/>
      <c r="AR69" s="911"/>
      <c r="AS69" s="911"/>
      <c r="AT69" s="911"/>
      <c r="AU69" s="911" t="s">
        <v>522</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2">
      <c r="A70" s="261">
        <v>3</v>
      </c>
      <c r="B70" s="953" t="s">
        <v>603</v>
      </c>
      <c r="C70" s="954"/>
      <c r="D70" s="954"/>
      <c r="E70" s="954"/>
      <c r="F70" s="954"/>
      <c r="G70" s="954"/>
      <c r="H70" s="954"/>
      <c r="I70" s="954"/>
      <c r="J70" s="954"/>
      <c r="K70" s="954"/>
      <c r="L70" s="954"/>
      <c r="M70" s="954"/>
      <c r="N70" s="954"/>
      <c r="O70" s="954"/>
      <c r="P70" s="955"/>
      <c r="Q70" s="956">
        <v>297</v>
      </c>
      <c r="R70" s="911"/>
      <c r="S70" s="911"/>
      <c r="T70" s="911"/>
      <c r="U70" s="911"/>
      <c r="V70" s="911">
        <v>285</v>
      </c>
      <c r="W70" s="911"/>
      <c r="X70" s="911"/>
      <c r="Y70" s="911"/>
      <c r="Z70" s="911"/>
      <c r="AA70" s="911">
        <v>4</v>
      </c>
      <c r="AB70" s="911"/>
      <c r="AC70" s="911"/>
      <c r="AD70" s="911"/>
      <c r="AE70" s="911"/>
      <c r="AF70" s="911">
        <v>4</v>
      </c>
      <c r="AG70" s="911"/>
      <c r="AH70" s="911"/>
      <c r="AI70" s="911"/>
      <c r="AJ70" s="911"/>
      <c r="AK70" s="911" t="s">
        <v>522</v>
      </c>
      <c r="AL70" s="911"/>
      <c r="AM70" s="911"/>
      <c r="AN70" s="911"/>
      <c r="AO70" s="911"/>
      <c r="AP70" s="911">
        <v>106</v>
      </c>
      <c r="AQ70" s="911"/>
      <c r="AR70" s="911"/>
      <c r="AS70" s="911"/>
      <c r="AT70" s="911"/>
      <c r="AU70" s="911">
        <v>19</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2">
      <c r="A71" s="261">
        <v>4</v>
      </c>
      <c r="B71" s="953" t="s">
        <v>604</v>
      </c>
      <c r="C71" s="954"/>
      <c r="D71" s="954"/>
      <c r="E71" s="954"/>
      <c r="F71" s="954"/>
      <c r="G71" s="954"/>
      <c r="H71" s="954"/>
      <c r="I71" s="954"/>
      <c r="J71" s="954"/>
      <c r="K71" s="954"/>
      <c r="L71" s="954"/>
      <c r="M71" s="954"/>
      <c r="N71" s="954"/>
      <c r="O71" s="954"/>
      <c r="P71" s="955"/>
      <c r="Q71" s="956">
        <v>8502</v>
      </c>
      <c r="R71" s="911"/>
      <c r="S71" s="911"/>
      <c r="T71" s="911"/>
      <c r="U71" s="911"/>
      <c r="V71" s="911">
        <v>7172</v>
      </c>
      <c r="W71" s="911"/>
      <c r="X71" s="911"/>
      <c r="Y71" s="911"/>
      <c r="Z71" s="911"/>
      <c r="AA71" s="911">
        <v>1330</v>
      </c>
      <c r="AB71" s="911"/>
      <c r="AC71" s="911"/>
      <c r="AD71" s="911"/>
      <c r="AE71" s="911"/>
      <c r="AF71" s="911">
        <v>1330</v>
      </c>
      <c r="AG71" s="911"/>
      <c r="AH71" s="911"/>
      <c r="AI71" s="911"/>
      <c r="AJ71" s="911"/>
      <c r="AK71" s="911" t="s">
        <v>522</v>
      </c>
      <c r="AL71" s="911"/>
      <c r="AM71" s="911"/>
      <c r="AN71" s="911"/>
      <c r="AO71" s="911"/>
      <c r="AP71" s="911" t="s">
        <v>522</v>
      </c>
      <c r="AQ71" s="911"/>
      <c r="AR71" s="911"/>
      <c r="AS71" s="911"/>
      <c r="AT71" s="911"/>
      <c r="AU71" s="911" t="s">
        <v>522</v>
      </c>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2">
      <c r="A72" s="261">
        <v>5</v>
      </c>
      <c r="B72" s="953" t="s">
        <v>605</v>
      </c>
      <c r="C72" s="954"/>
      <c r="D72" s="954"/>
      <c r="E72" s="954"/>
      <c r="F72" s="954"/>
      <c r="G72" s="954"/>
      <c r="H72" s="954"/>
      <c r="I72" s="954"/>
      <c r="J72" s="954"/>
      <c r="K72" s="954"/>
      <c r="L72" s="954"/>
      <c r="M72" s="954"/>
      <c r="N72" s="954"/>
      <c r="O72" s="954"/>
      <c r="P72" s="955"/>
      <c r="Q72" s="956">
        <v>137</v>
      </c>
      <c r="R72" s="911"/>
      <c r="S72" s="911"/>
      <c r="T72" s="911"/>
      <c r="U72" s="911"/>
      <c r="V72" s="911">
        <v>135</v>
      </c>
      <c r="W72" s="911"/>
      <c r="X72" s="911"/>
      <c r="Y72" s="911"/>
      <c r="Z72" s="911"/>
      <c r="AA72" s="911">
        <v>2</v>
      </c>
      <c r="AB72" s="911"/>
      <c r="AC72" s="911"/>
      <c r="AD72" s="911"/>
      <c r="AE72" s="911"/>
      <c r="AF72" s="911">
        <v>2</v>
      </c>
      <c r="AG72" s="911"/>
      <c r="AH72" s="911"/>
      <c r="AI72" s="911"/>
      <c r="AJ72" s="911"/>
      <c r="AK72" s="911">
        <v>29</v>
      </c>
      <c r="AL72" s="911"/>
      <c r="AM72" s="911"/>
      <c r="AN72" s="911"/>
      <c r="AO72" s="911"/>
      <c r="AP72" s="911" t="s">
        <v>522</v>
      </c>
      <c r="AQ72" s="911"/>
      <c r="AR72" s="911"/>
      <c r="AS72" s="911"/>
      <c r="AT72" s="911"/>
      <c r="AU72" s="911" t="s">
        <v>522</v>
      </c>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2">
      <c r="A73" s="261">
        <v>6</v>
      </c>
      <c r="B73" s="953" t="s">
        <v>606</v>
      </c>
      <c r="C73" s="954"/>
      <c r="D73" s="954"/>
      <c r="E73" s="954"/>
      <c r="F73" s="954"/>
      <c r="G73" s="954"/>
      <c r="H73" s="954"/>
      <c r="I73" s="954"/>
      <c r="J73" s="954"/>
      <c r="K73" s="954"/>
      <c r="L73" s="954"/>
      <c r="M73" s="954"/>
      <c r="N73" s="954"/>
      <c r="O73" s="954"/>
      <c r="P73" s="955"/>
      <c r="Q73" s="956">
        <v>144</v>
      </c>
      <c r="R73" s="911"/>
      <c r="S73" s="911"/>
      <c r="T73" s="911"/>
      <c r="U73" s="911"/>
      <c r="V73" s="911">
        <v>124</v>
      </c>
      <c r="W73" s="911"/>
      <c r="X73" s="911"/>
      <c r="Y73" s="911"/>
      <c r="Z73" s="911"/>
      <c r="AA73" s="911">
        <v>20</v>
      </c>
      <c r="AB73" s="911"/>
      <c r="AC73" s="911"/>
      <c r="AD73" s="911"/>
      <c r="AE73" s="911"/>
      <c r="AF73" s="911">
        <v>20</v>
      </c>
      <c r="AG73" s="911"/>
      <c r="AH73" s="911"/>
      <c r="AI73" s="911"/>
      <c r="AJ73" s="911"/>
      <c r="AK73" s="911" t="s">
        <v>522</v>
      </c>
      <c r="AL73" s="911"/>
      <c r="AM73" s="911"/>
      <c r="AN73" s="911"/>
      <c r="AO73" s="911"/>
      <c r="AP73" s="911" t="s">
        <v>522</v>
      </c>
      <c r="AQ73" s="911"/>
      <c r="AR73" s="911"/>
      <c r="AS73" s="911"/>
      <c r="AT73" s="911"/>
      <c r="AU73" s="911" t="s">
        <v>522</v>
      </c>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2">
      <c r="A74" s="261">
        <v>7</v>
      </c>
      <c r="B74" s="953" t="s">
        <v>607</v>
      </c>
      <c r="C74" s="954"/>
      <c r="D74" s="954"/>
      <c r="E74" s="954"/>
      <c r="F74" s="954"/>
      <c r="G74" s="954"/>
      <c r="H74" s="954"/>
      <c r="I74" s="954"/>
      <c r="J74" s="954"/>
      <c r="K74" s="954"/>
      <c r="L74" s="954"/>
      <c r="M74" s="954"/>
      <c r="N74" s="954"/>
      <c r="O74" s="954"/>
      <c r="P74" s="955"/>
      <c r="Q74" s="956">
        <v>57</v>
      </c>
      <c r="R74" s="911"/>
      <c r="S74" s="911"/>
      <c r="T74" s="911"/>
      <c r="U74" s="911"/>
      <c r="V74" s="911">
        <v>50</v>
      </c>
      <c r="W74" s="911"/>
      <c r="X74" s="911"/>
      <c r="Y74" s="911"/>
      <c r="Z74" s="911"/>
      <c r="AA74" s="911">
        <v>7</v>
      </c>
      <c r="AB74" s="911"/>
      <c r="AC74" s="911"/>
      <c r="AD74" s="911"/>
      <c r="AE74" s="911"/>
      <c r="AF74" s="911">
        <v>7</v>
      </c>
      <c r="AG74" s="911"/>
      <c r="AH74" s="911"/>
      <c r="AI74" s="911"/>
      <c r="AJ74" s="911"/>
      <c r="AK74" s="911" t="s">
        <v>522</v>
      </c>
      <c r="AL74" s="911"/>
      <c r="AM74" s="911"/>
      <c r="AN74" s="911"/>
      <c r="AO74" s="911"/>
      <c r="AP74" s="911" t="s">
        <v>522</v>
      </c>
      <c r="AQ74" s="911"/>
      <c r="AR74" s="911"/>
      <c r="AS74" s="911"/>
      <c r="AT74" s="911"/>
      <c r="AU74" s="911" t="s">
        <v>522</v>
      </c>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2">
      <c r="A75" s="261">
        <v>8</v>
      </c>
      <c r="B75" s="953" t="s">
        <v>608</v>
      </c>
      <c r="C75" s="954"/>
      <c r="D75" s="954"/>
      <c r="E75" s="954"/>
      <c r="F75" s="954"/>
      <c r="G75" s="954"/>
      <c r="H75" s="954"/>
      <c r="I75" s="954"/>
      <c r="J75" s="954"/>
      <c r="K75" s="954"/>
      <c r="L75" s="954"/>
      <c r="M75" s="954"/>
      <c r="N75" s="954"/>
      <c r="O75" s="954"/>
      <c r="P75" s="955"/>
      <c r="Q75" s="959">
        <v>139</v>
      </c>
      <c r="R75" s="960"/>
      <c r="S75" s="960"/>
      <c r="T75" s="960"/>
      <c r="U75" s="910"/>
      <c r="V75" s="961">
        <v>131</v>
      </c>
      <c r="W75" s="960"/>
      <c r="X75" s="960"/>
      <c r="Y75" s="960"/>
      <c r="Z75" s="910"/>
      <c r="AA75" s="961">
        <v>7</v>
      </c>
      <c r="AB75" s="960"/>
      <c r="AC75" s="960"/>
      <c r="AD75" s="960"/>
      <c r="AE75" s="910"/>
      <c r="AF75" s="961">
        <v>7</v>
      </c>
      <c r="AG75" s="960"/>
      <c r="AH75" s="960"/>
      <c r="AI75" s="960"/>
      <c r="AJ75" s="910"/>
      <c r="AK75" s="961" t="s">
        <v>522</v>
      </c>
      <c r="AL75" s="960"/>
      <c r="AM75" s="960"/>
      <c r="AN75" s="960"/>
      <c r="AO75" s="910"/>
      <c r="AP75" s="961" t="s">
        <v>522</v>
      </c>
      <c r="AQ75" s="960"/>
      <c r="AR75" s="960"/>
      <c r="AS75" s="960"/>
      <c r="AT75" s="910"/>
      <c r="AU75" s="961" t="s">
        <v>522</v>
      </c>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2">
      <c r="A76" s="261">
        <v>9</v>
      </c>
      <c r="B76" s="953" t="s">
        <v>609</v>
      </c>
      <c r="C76" s="954"/>
      <c r="D76" s="954"/>
      <c r="E76" s="954"/>
      <c r="F76" s="954"/>
      <c r="G76" s="954"/>
      <c r="H76" s="954"/>
      <c r="I76" s="954"/>
      <c r="J76" s="954"/>
      <c r="K76" s="954"/>
      <c r="L76" s="954"/>
      <c r="M76" s="954"/>
      <c r="N76" s="954"/>
      <c r="O76" s="954"/>
      <c r="P76" s="955"/>
      <c r="Q76" s="959">
        <v>119</v>
      </c>
      <c r="R76" s="960"/>
      <c r="S76" s="960"/>
      <c r="T76" s="960"/>
      <c r="U76" s="910"/>
      <c r="V76" s="961">
        <v>114</v>
      </c>
      <c r="W76" s="960"/>
      <c r="X76" s="960"/>
      <c r="Y76" s="960"/>
      <c r="Z76" s="910"/>
      <c r="AA76" s="961">
        <v>5</v>
      </c>
      <c r="AB76" s="960"/>
      <c r="AC76" s="960"/>
      <c r="AD76" s="960"/>
      <c r="AE76" s="910"/>
      <c r="AF76" s="961">
        <v>5</v>
      </c>
      <c r="AG76" s="960"/>
      <c r="AH76" s="960"/>
      <c r="AI76" s="960"/>
      <c r="AJ76" s="910"/>
      <c r="AK76" s="961">
        <v>4</v>
      </c>
      <c r="AL76" s="960"/>
      <c r="AM76" s="960"/>
      <c r="AN76" s="960"/>
      <c r="AO76" s="910"/>
      <c r="AP76" s="961" t="s">
        <v>522</v>
      </c>
      <c r="AQ76" s="960"/>
      <c r="AR76" s="960"/>
      <c r="AS76" s="960"/>
      <c r="AT76" s="910"/>
      <c r="AU76" s="961" t="s">
        <v>522</v>
      </c>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2">
      <c r="A77" s="261">
        <v>10</v>
      </c>
      <c r="B77" s="953" t="s">
        <v>610</v>
      </c>
      <c r="C77" s="954"/>
      <c r="D77" s="954"/>
      <c r="E77" s="954"/>
      <c r="F77" s="954"/>
      <c r="G77" s="954"/>
      <c r="H77" s="954"/>
      <c r="I77" s="954"/>
      <c r="J77" s="954"/>
      <c r="K77" s="954"/>
      <c r="L77" s="954"/>
      <c r="M77" s="954"/>
      <c r="N77" s="954"/>
      <c r="O77" s="954"/>
      <c r="P77" s="955"/>
      <c r="Q77" s="959">
        <v>146299</v>
      </c>
      <c r="R77" s="960"/>
      <c r="S77" s="960"/>
      <c r="T77" s="960"/>
      <c r="U77" s="910"/>
      <c r="V77" s="961">
        <v>144398</v>
      </c>
      <c r="W77" s="960"/>
      <c r="X77" s="960"/>
      <c r="Y77" s="960"/>
      <c r="Z77" s="910"/>
      <c r="AA77" s="961">
        <v>1901</v>
      </c>
      <c r="AB77" s="960"/>
      <c r="AC77" s="960"/>
      <c r="AD77" s="960"/>
      <c r="AE77" s="910"/>
      <c r="AF77" s="961">
        <v>1901</v>
      </c>
      <c r="AG77" s="960"/>
      <c r="AH77" s="960"/>
      <c r="AI77" s="960"/>
      <c r="AJ77" s="910"/>
      <c r="AK77" s="961">
        <v>126</v>
      </c>
      <c r="AL77" s="960"/>
      <c r="AM77" s="960"/>
      <c r="AN77" s="960"/>
      <c r="AO77" s="910"/>
      <c r="AP77" s="961" t="s">
        <v>522</v>
      </c>
      <c r="AQ77" s="960"/>
      <c r="AR77" s="960"/>
      <c r="AS77" s="960"/>
      <c r="AT77" s="910"/>
      <c r="AU77" s="961" t="s">
        <v>522</v>
      </c>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2">
      <c r="A78" s="261">
        <v>11</v>
      </c>
      <c r="B78" s="953" t="s">
        <v>611</v>
      </c>
      <c r="C78" s="954"/>
      <c r="D78" s="954"/>
      <c r="E78" s="954"/>
      <c r="F78" s="954"/>
      <c r="G78" s="954"/>
      <c r="H78" s="954"/>
      <c r="I78" s="954"/>
      <c r="J78" s="954"/>
      <c r="K78" s="954"/>
      <c r="L78" s="954"/>
      <c r="M78" s="954"/>
      <c r="N78" s="954"/>
      <c r="O78" s="954"/>
      <c r="P78" s="955"/>
      <c r="Q78" s="956">
        <v>169</v>
      </c>
      <c r="R78" s="911"/>
      <c r="S78" s="911"/>
      <c r="T78" s="911"/>
      <c r="U78" s="911"/>
      <c r="V78" s="911">
        <v>144</v>
      </c>
      <c r="W78" s="911"/>
      <c r="X78" s="911"/>
      <c r="Y78" s="911"/>
      <c r="Z78" s="911"/>
      <c r="AA78" s="911">
        <v>25</v>
      </c>
      <c r="AB78" s="911"/>
      <c r="AC78" s="911"/>
      <c r="AD78" s="911"/>
      <c r="AE78" s="911"/>
      <c r="AF78" s="911">
        <v>25</v>
      </c>
      <c r="AG78" s="911"/>
      <c r="AH78" s="911"/>
      <c r="AI78" s="911"/>
      <c r="AJ78" s="911"/>
      <c r="AK78" s="911" t="s">
        <v>522</v>
      </c>
      <c r="AL78" s="911"/>
      <c r="AM78" s="911"/>
      <c r="AN78" s="911"/>
      <c r="AO78" s="911"/>
      <c r="AP78" s="911">
        <v>4</v>
      </c>
      <c r="AQ78" s="911"/>
      <c r="AR78" s="911"/>
      <c r="AS78" s="911"/>
      <c r="AT78" s="911"/>
      <c r="AU78" s="911">
        <v>1</v>
      </c>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2">
      <c r="A79" s="261">
        <v>12</v>
      </c>
      <c r="B79" s="953" t="s">
        <v>612</v>
      </c>
      <c r="C79" s="954"/>
      <c r="D79" s="954"/>
      <c r="E79" s="954"/>
      <c r="F79" s="954"/>
      <c r="G79" s="954"/>
      <c r="H79" s="954"/>
      <c r="I79" s="954"/>
      <c r="J79" s="954"/>
      <c r="K79" s="954"/>
      <c r="L79" s="954"/>
      <c r="M79" s="954"/>
      <c r="N79" s="954"/>
      <c r="O79" s="954"/>
      <c r="P79" s="955"/>
      <c r="Q79" s="956">
        <v>205</v>
      </c>
      <c r="R79" s="911"/>
      <c r="S79" s="911"/>
      <c r="T79" s="911"/>
      <c r="U79" s="911"/>
      <c r="V79" s="911">
        <v>186</v>
      </c>
      <c r="W79" s="911"/>
      <c r="X79" s="911"/>
      <c r="Y79" s="911"/>
      <c r="Z79" s="911"/>
      <c r="AA79" s="911">
        <v>20</v>
      </c>
      <c r="AB79" s="911"/>
      <c r="AC79" s="911"/>
      <c r="AD79" s="911"/>
      <c r="AE79" s="911"/>
      <c r="AF79" s="911">
        <v>20</v>
      </c>
      <c r="AG79" s="911"/>
      <c r="AH79" s="911"/>
      <c r="AI79" s="911"/>
      <c r="AJ79" s="911"/>
      <c r="AK79" s="911" t="s">
        <v>522</v>
      </c>
      <c r="AL79" s="911"/>
      <c r="AM79" s="911"/>
      <c r="AN79" s="911"/>
      <c r="AO79" s="911"/>
      <c r="AP79" s="911" t="s">
        <v>522</v>
      </c>
      <c r="AQ79" s="911"/>
      <c r="AR79" s="911"/>
      <c r="AS79" s="911"/>
      <c r="AT79" s="911"/>
      <c r="AU79" s="911" t="s">
        <v>522</v>
      </c>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2">
      <c r="A80" s="261">
        <v>13</v>
      </c>
      <c r="B80" s="953" t="s">
        <v>613</v>
      </c>
      <c r="C80" s="954"/>
      <c r="D80" s="954"/>
      <c r="E80" s="954"/>
      <c r="F80" s="954"/>
      <c r="G80" s="954"/>
      <c r="H80" s="954"/>
      <c r="I80" s="954"/>
      <c r="J80" s="954"/>
      <c r="K80" s="954"/>
      <c r="L80" s="954"/>
      <c r="M80" s="954"/>
      <c r="N80" s="954"/>
      <c r="O80" s="954"/>
      <c r="P80" s="955"/>
      <c r="Q80" s="956">
        <v>371</v>
      </c>
      <c r="R80" s="911"/>
      <c r="S80" s="911"/>
      <c r="T80" s="911"/>
      <c r="U80" s="911"/>
      <c r="V80" s="911">
        <v>360</v>
      </c>
      <c r="W80" s="911"/>
      <c r="X80" s="911"/>
      <c r="Y80" s="911"/>
      <c r="Z80" s="911"/>
      <c r="AA80" s="911">
        <v>11</v>
      </c>
      <c r="AB80" s="911"/>
      <c r="AC80" s="911"/>
      <c r="AD80" s="911"/>
      <c r="AE80" s="911"/>
      <c r="AF80" s="911">
        <v>11</v>
      </c>
      <c r="AG80" s="911"/>
      <c r="AH80" s="911"/>
      <c r="AI80" s="911"/>
      <c r="AJ80" s="911"/>
      <c r="AK80" s="911" t="s">
        <v>522</v>
      </c>
      <c r="AL80" s="911"/>
      <c r="AM80" s="911"/>
      <c r="AN80" s="911"/>
      <c r="AO80" s="911"/>
      <c r="AP80" s="911">
        <v>315</v>
      </c>
      <c r="AQ80" s="911"/>
      <c r="AR80" s="911"/>
      <c r="AS80" s="911"/>
      <c r="AT80" s="911"/>
      <c r="AU80" s="911">
        <v>68</v>
      </c>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2">
      <c r="A81" s="261">
        <v>14</v>
      </c>
      <c r="B81" s="953" t="s">
        <v>614</v>
      </c>
      <c r="C81" s="954"/>
      <c r="D81" s="954"/>
      <c r="E81" s="954"/>
      <c r="F81" s="954"/>
      <c r="G81" s="954"/>
      <c r="H81" s="954"/>
      <c r="I81" s="954"/>
      <c r="J81" s="954"/>
      <c r="K81" s="954"/>
      <c r="L81" s="954"/>
      <c r="M81" s="954"/>
      <c r="N81" s="954"/>
      <c r="O81" s="954"/>
      <c r="P81" s="955"/>
      <c r="Q81" s="956">
        <v>176</v>
      </c>
      <c r="R81" s="911"/>
      <c r="S81" s="911"/>
      <c r="T81" s="911"/>
      <c r="U81" s="911"/>
      <c r="V81" s="911">
        <v>167</v>
      </c>
      <c r="W81" s="911"/>
      <c r="X81" s="911"/>
      <c r="Y81" s="911"/>
      <c r="Z81" s="911"/>
      <c r="AA81" s="911">
        <v>8</v>
      </c>
      <c r="AB81" s="911"/>
      <c r="AC81" s="911"/>
      <c r="AD81" s="911"/>
      <c r="AE81" s="911"/>
      <c r="AF81" s="911">
        <v>8</v>
      </c>
      <c r="AG81" s="911"/>
      <c r="AH81" s="911"/>
      <c r="AI81" s="911"/>
      <c r="AJ81" s="911"/>
      <c r="AK81" s="911" t="s">
        <v>522</v>
      </c>
      <c r="AL81" s="911"/>
      <c r="AM81" s="911"/>
      <c r="AN81" s="911"/>
      <c r="AO81" s="911"/>
      <c r="AP81" s="911" t="s">
        <v>522</v>
      </c>
      <c r="AQ81" s="911"/>
      <c r="AR81" s="911"/>
      <c r="AS81" s="911"/>
      <c r="AT81" s="911"/>
      <c r="AU81" s="911" t="s">
        <v>522</v>
      </c>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2">
      <c r="A82" s="261">
        <v>15</v>
      </c>
      <c r="B82" s="953" t="s">
        <v>615</v>
      </c>
      <c r="C82" s="954"/>
      <c r="D82" s="954"/>
      <c r="E82" s="954"/>
      <c r="F82" s="954"/>
      <c r="G82" s="954"/>
      <c r="H82" s="954"/>
      <c r="I82" s="954"/>
      <c r="J82" s="954"/>
      <c r="K82" s="954"/>
      <c r="L82" s="954"/>
      <c r="M82" s="954"/>
      <c r="N82" s="954"/>
      <c r="O82" s="954"/>
      <c r="P82" s="955"/>
      <c r="Q82" s="956">
        <v>12</v>
      </c>
      <c r="R82" s="911"/>
      <c r="S82" s="911"/>
      <c r="T82" s="911"/>
      <c r="U82" s="911"/>
      <c r="V82" s="911">
        <v>10</v>
      </c>
      <c r="W82" s="911"/>
      <c r="X82" s="911"/>
      <c r="Y82" s="911"/>
      <c r="Z82" s="911"/>
      <c r="AA82" s="911">
        <v>1</v>
      </c>
      <c r="AB82" s="911"/>
      <c r="AC82" s="911"/>
      <c r="AD82" s="911"/>
      <c r="AE82" s="911"/>
      <c r="AF82" s="911">
        <v>1</v>
      </c>
      <c r="AG82" s="911"/>
      <c r="AH82" s="911"/>
      <c r="AI82" s="911"/>
      <c r="AJ82" s="911"/>
      <c r="AK82" s="911" t="s">
        <v>522</v>
      </c>
      <c r="AL82" s="911"/>
      <c r="AM82" s="911"/>
      <c r="AN82" s="911"/>
      <c r="AO82" s="911"/>
      <c r="AP82" s="911" t="s">
        <v>522</v>
      </c>
      <c r="AQ82" s="911"/>
      <c r="AR82" s="911"/>
      <c r="AS82" s="911"/>
      <c r="AT82" s="911"/>
      <c r="AU82" s="911" t="s">
        <v>522</v>
      </c>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2">
      <c r="A83" s="261">
        <v>16</v>
      </c>
      <c r="B83" s="953" t="s">
        <v>616</v>
      </c>
      <c r="C83" s="954"/>
      <c r="D83" s="954"/>
      <c r="E83" s="954"/>
      <c r="F83" s="954"/>
      <c r="G83" s="954"/>
      <c r="H83" s="954"/>
      <c r="I83" s="954"/>
      <c r="J83" s="954"/>
      <c r="K83" s="954"/>
      <c r="L83" s="954"/>
      <c r="M83" s="954"/>
      <c r="N83" s="954"/>
      <c r="O83" s="954"/>
      <c r="P83" s="955"/>
      <c r="Q83" s="956">
        <v>262</v>
      </c>
      <c r="R83" s="911"/>
      <c r="S83" s="911"/>
      <c r="T83" s="911"/>
      <c r="U83" s="911"/>
      <c r="V83" s="911">
        <v>227</v>
      </c>
      <c r="W83" s="911"/>
      <c r="X83" s="911"/>
      <c r="Y83" s="911"/>
      <c r="Z83" s="911"/>
      <c r="AA83" s="911">
        <v>35</v>
      </c>
      <c r="AB83" s="911"/>
      <c r="AC83" s="911"/>
      <c r="AD83" s="911"/>
      <c r="AE83" s="911"/>
      <c r="AF83" s="911">
        <v>4</v>
      </c>
      <c r="AG83" s="911"/>
      <c r="AH83" s="911"/>
      <c r="AI83" s="911"/>
      <c r="AJ83" s="911"/>
      <c r="AK83" s="911">
        <v>4</v>
      </c>
      <c r="AL83" s="911"/>
      <c r="AM83" s="911"/>
      <c r="AN83" s="911"/>
      <c r="AO83" s="911"/>
      <c r="AP83" s="911" t="s">
        <v>522</v>
      </c>
      <c r="AQ83" s="911"/>
      <c r="AR83" s="911"/>
      <c r="AS83" s="911"/>
      <c r="AT83" s="911"/>
      <c r="AU83" s="911" t="s">
        <v>522</v>
      </c>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2">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2">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2">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2">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5">
      <c r="A88" s="264" t="s">
        <v>385</v>
      </c>
      <c r="B88" s="870" t="s">
        <v>422</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6213</v>
      </c>
      <c r="AG88" s="922"/>
      <c r="AH88" s="922"/>
      <c r="AI88" s="922"/>
      <c r="AJ88" s="922"/>
      <c r="AK88" s="919"/>
      <c r="AL88" s="919"/>
      <c r="AM88" s="919"/>
      <c r="AN88" s="919"/>
      <c r="AO88" s="919"/>
      <c r="AP88" s="922">
        <v>6641</v>
      </c>
      <c r="AQ88" s="922"/>
      <c r="AR88" s="922"/>
      <c r="AS88" s="922"/>
      <c r="AT88" s="922"/>
      <c r="AU88" s="922">
        <v>2809</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2">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2">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2">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2">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2">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2">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2">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2">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2">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2">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2">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2">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2">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5">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385</v>
      </c>
      <c r="BR102" s="870" t="s">
        <v>423</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v>33</v>
      </c>
      <c r="CS102" s="930"/>
      <c r="CT102" s="930"/>
      <c r="CU102" s="930"/>
      <c r="CV102" s="973"/>
      <c r="CW102" s="972">
        <v>56</v>
      </c>
      <c r="CX102" s="930"/>
      <c r="CY102" s="930"/>
      <c r="CZ102" s="930"/>
      <c r="DA102" s="973"/>
      <c r="DB102" s="972">
        <v>1620</v>
      </c>
      <c r="DC102" s="930"/>
      <c r="DD102" s="930"/>
      <c r="DE102" s="930"/>
      <c r="DF102" s="973"/>
      <c r="DG102" s="972" t="s">
        <v>522</v>
      </c>
      <c r="DH102" s="930"/>
      <c r="DI102" s="930"/>
      <c r="DJ102" s="930"/>
      <c r="DK102" s="973"/>
      <c r="DL102" s="972" t="s">
        <v>522</v>
      </c>
      <c r="DM102" s="930"/>
      <c r="DN102" s="930"/>
      <c r="DO102" s="930"/>
      <c r="DP102" s="973"/>
      <c r="DQ102" s="972">
        <v>473</v>
      </c>
      <c r="DR102" s="930"/>
      <c r="DS102" s="930"/>
      <c r="DT102" s="930"/>
      <c r="DU102" s="973"/>
      <c r="DV102" s="996"/>
      <c r="DW102" s="997"/>
      <c r="DX102" s="997"/>
      <c r="DY102" s="997"/>
      <c r="DZ102" s="998"/>
      <c r="EA102" s="246"/>
    </row>
    <row r="103" spans="1:131" s="247" customFormat="1" ht="26.25" customHeight="1" x14ac:dyDescent="0.2">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424</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x14ac:dyDescent="0.2">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425</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x14ac:dyDescent="0.2">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2">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5">
      <c r="A107" s="275" t="s">
        <v>426</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427</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2">
      <c r="A108" s="1001" t="s">
        <v>428</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429</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x14ac:dyDescent="0.2">
      <c r="A109" s="994" t="s">
        <v>430</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431</v>
      </c>
      <c r="AB109" s="975"/>
      <c r="AC109" s="975"/>
      <c r="AD109" s="975"/>
      <c r="AE109" s="976"/>
      <c r="AF109" s="974" t="s">
        <v>300</v>
      </c>
      <c r="AG109" s="975"/>
      <c r="AH109" s="975"/>
      <c r="AI109" s="975"/>
      <c r="AJ109" s="976"/>
      <c r="AK109" s="974" t="s">
        <v>299</v>
      </c>
      <c r="AL109" s="975"/>
      <c r="AM109" s="975"/>
      <c r="AN109" s="975"/>
      <c r="AO109" s="976"/>
      <c r="AP109" s="974" t="s">
        <v>432</v>
      </c>
      <c r="AQ109" s="975"/>
      <c r="AR109" s="975"/>
      <c r="AS109" s="975"/>
      <c r="AT109" s="977"/>
      <c r="AU109" s="994" t="s">
        <v>430</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431</v>
      </c>
      <c r="BR109" s="975"/>
      <c r="BS109" s="975"/>
      <c r="BT109" s="975"/>
      <c r="BU109" s="976"/>
      <c r="BV109" s="974" t="s">
        <v>300</v>
      </c>
      <c r="BW109" s="975"/>
      <c r="BX109" s="975"/>
      <c r="BY109" s="975"/>
      <c r="BZ109" s="976"/>
      <c r="CA109" s="974" t="s">
        <v>299</v>
      </c>
      <c r="CB109" s="975"/>
      <c r="CC109" s="975"/>
      <c r="CD109" s="975"/>
      <c r="CE109" s="976"/>
      <c r="CF109" s="995" t="s">
        <v>432</v>
      </c>
      <c r="CG109" s="995"/>
      <c r="CH109" s="995"/>
      <c r="CI109" s="995"/>
      <c r="CJ109" s="995"/>
      <c r="CK109" s="974" t="s">
        <v>433</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431</v>
      </c>
      <c r="DH109" s="975"/>
      <c r="DI109" s="975"/>
      <c r="DJ109" s="975"/>
      <c r="DK109" s="976"/>
      <c r="DL109" s="974" t="s">
        <v>300</v>
      </c>
      <c r="DM109" s="975"/>
      <c r="DN109" s="975"/>
      <c r="DO109" s="975"/>
      <c r="DP109" s="976"/>
      <c r="DQ109" s="974" t="s">
        <v>299</v>
      </c>
      <c r="DR109" s="975"/>
      <c r="DS109" s="975"/>
      <c r="DT109" s="975"/>
      <c r="DU109" s="976"/>
      <c r="DV109" s="974" t="s">
        <v>432</v>
      </c>
      <c r="DW109" s="975"/>
      <c r="DX109" s="975"/>
      <c r="DY109" s="975"/>
      <c r="DZ109" s="977"/>
    </row>
    <row r="110" spans="1:131" s="246" customFormat="1" ht="26.25" customHeight="1" x14ac:dyDescent="0.2">
      <c r="A110" s="978" t="s">
        <v>434</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5521996</v>
      </c>
      <c r="AB110" s="982"/>
      <c r="AC110" s="982"/>
      <c r="AD110" s="982"/>
      <c r="AE110" s="983"/>
      <c r="AF110" s="984">
        <v>5495142</v>
      </c>
      <c r="AG110" s="982"/>
      <c r="AH110" s="982"/>
      <c r="AI110" s="982"/>
      <c r="AJ110" s="983"/>
      <c r="AK110" s="984">
        <v>5667704</v>
      </c>
      <c r="AL110" s="982"/>
      <c r="AM110" s="982"/>
      <c r="AN110" s="982"/>
      <c r="AO110" s="983"/>
      <c r="AP110" s="985">
        <v>30</v>
      </c>
      <c r="AQ110" s="986"/>
      <c r="AR110" s="986"/>
      <c r="AS110" s="986"/>
      <c r="AT110" s="987"/>
      <c r="AU110" s="988" t="s">
        <v>72</v>
      </c>
      <c r="AV110" s="989"/>
      <c r="AW110" s="989"/>
      <c r="AX110" s="989"/>
      <c r="AY110" s="989"/>
      <c r="AZ110" s="1030" t="s">
        <v>435</v>
      </c>
      <c r="BA110" s="979"/>
      <c r="BB110" s="979"/>
      <c r="BC110" s="979"/>
      <c r="BD110" s="979"/>
      <c r="BE110" s="979"/>
      <c r="BF110" s="979"/>
      <c r="BG110" s="979"/>
      <c r="BH110" s="979"/>
      <c r="BI110" s="979"/>
      <c r="BJ110" s="979"/>
      <c r="BK110" s="979"/>
      <c r="BL110" s="979"/>
      <c r="BM110" s="979"/>
      <c r="BN110" s="979"/>
      <c r="BO110" s="979"/>
      <c r="BP110" s="980"/>
      <c r="BQ110" s="1016">
        <v>51767252</v>
      </c>
      <c r="BR110" s="1017"/>
      <c r="BS110" s="1017"/>
      <c r="BT110" s="1017"/>
      <c r="BU110" s="1017"/>
      <c r="BV110" s="1017">
        <v>49696482</v>
      </c>
      <c r="BW110" s="1017"/>
      <c r="BX110" s="1017"/>
      <c r="BY110" s="1017"/>
      <c r="BZ110" s="1017"/>
      <c r="CA110" s="1017">
        <v>49031924</v>
      </c>
      <c r="CB110" s="1017"/>
      <c r="CC110" s="1017"/>
      <c r="CD110" s="1017"/>
      <c r="CE110" s="1017"/>
      <c r="CF110" s="1031">
        <v>259.3</v>
      </c>
      <c r="CG110" s="1032"/>
      <c r="CH110" s="1032"/>
      <c r="CI110" s="1032"/>
      <c r="CJ110" s="1032"/>
      <c r="CK110" s="1033" t="s">
        <v>436</v>
      </c>
      <c r="CL110" s="1034"/>
      <c r="CM110" s="1013" t="s">
        <v>437</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438</v>
      </c>
      <c r="DH110" s="1017"/>
      <c r="DI110" s="1017"/>
      <c r="DJ110" s="1017"/>
      <c r="DK110" s="1017"/>
      <c r="DL110" s="1017" t="s">
        <v>439</v>
      </c>
      <c r="DM110" s="1017"/>
      <c r="DN110" s="1017"/>
      <c r="DO110" s="1017"/>
      <c r="DP110" s="1017"/>
      <c r="DQ110" s="1017" t="s">
        <v>440</v>
      </c>
      <c r="DR110" s="1017"/>
      <c r="DS110" s="1017"/>
      <c r="DT110" s="1017"/>
      <c r="DU110" s="1017"/>
      <c r="DV110" s="1018" t="s">
        <v>441</v>
      </c>
      <c r="DW110" s="1018"/>
      <c r="DX110" s="1018"/>
      <c r="DY110" s="1018"/>
      <c r="DZ110" s="1019"/>
    </row>
    <row r="111" spans="1:131" s="246" customFormat="1" ht="26.25" customHeight="1" x14ac:dyDescent="0.2">
      <c r="A111" s="1020" t="s">
        <v>442</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443</v>
      </c>
      <c r="AB111" s="1024"/>
      <c r="AC111" s="1024"/>
      <c r="AD111" s="1024"/>
      <c r="AE111" s="1025"/>
      <c r="AF111" s="1026" t="s">
        <v>438</v>
      </c>
      <c r="AG111" s="1024"/>
      <c r="AH111" s="1024"/>
      <c r="AI111" s="1024"/>
      <c r="AJ111" s="1025"/>
      <c r="AK111" s="1026" t="s">
        <v>438</v>
      </c>
      <c r="AL111" s="1024"/>
      <c r="AM111" s="1024"/>
      <c r="AN111" s="1024"/>
      <c r="AO111" s="1025"/>
      <c r="AP111" s="1027" t="s">
        <v>439</v>
      </c>
      <c r="AQ111" s="1028"/>
      <c r="AR111" s="1028"/>
      <c r="AS111" s="1028"/>
      <c r="AT111" s="1029"/>
      <c r="AU111" s="990"/>
      <c r="AV111" s="991"/>
      <c r="AW111" s="991"/>
      <c r="AX111" s="991"/>
      <c r="AY111" s="991"/>
      <c r="AZ111" s="1039" t="s">
        <v>444</v>
      </c>
      <c r="BA111" s="1040"/>
      <c r="BB111" s="1040"/>
      <c r="BC111" s="1040"/>
      <c r="BD111" s="1040"/>
      <c r="BE111" s="1040"/>
      <c r="BF111" s="1040"/>
      <c r="BG111" s="1040"/>
      <c r="BH111" s="1040"/>
      <c r="BI111" s="1040"/>
      <c r="BJ111" s="1040"/>
      <c r="BK111" s="1040"/>
      <c r="BL111" s="1040"/>
      <c r="BM111" s="1040"/>
      <c r="BN111" s="1040"/>
      <c r="BO111" s="1040"/>
      <c r="BP111" s="1041"/>
      <c r="BQ111" s="1009">
        <v>875</v>
      </c>
      <c r="BR111" s="1010"/>
      <c r="BS111" s="1010"/>
      <c r="BT111" s="1010"/>
      <c r="BU111" s="1010"/>
      <c r="BV111" s="1010">
        <v>4180</v>
      </c>
      <c r="BW111" s="1010"/>
      <c r="BX111" s="1010"/>
      <c r="BY111" s="1010"/>
      <c r="BZ111" s="1010"/>
      <c r="CA111" s="1010">
        <v>11496</v>
      </c>
      <c r="CB111" s="1010"/>
      <c r="CC111" s="1010"/>
      <c r="CD111" s="1010"/>
      <c r="CE111" s="1010"/>
      <c r="CF111" s="1004">
        <v>0.1</v>
      </c>
      <c r="CG111" s="1005"/>
      <c r="CH111" s="1005"/>
      <c r="CI111" s="1005"/>
      <c r="CJ111" s="1005"/>
      <c r="CK111" s="1035"/>
      <c r="CL111" s="1036"/>
      <c r="CM111" s="1006" t="s">
        <v>445</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412</v>
      </c>
      <c r="DH111" s="1010"/>
      <c r="DI111" s="1010"/>
      <c r="DJ111" s="1010"/>
      <c r="DK111" s="1010"/>
      <c r="DL111" s="1010" t="s">
        <v>439</v>
      </c>
      <c r="DM111" s="1010"/>
      <c r="DN111" s="1010"/>
      <c r="DO111" s="1010"/>
      <c r="DP111" s="1010"/>
      <c r="DQ111" s="1010" t="s">
        <v>438</v>
      </c>
      <c r="DR111" s="1010"/>
      <c r="DS111" s="1010"/>
      <c r="DT111" s="1010"/>
      <c r="DU111" s="1010"/>
      <c r="DV111" s="1011" t="s">
        <v>440</v>
      </c>
      <c r="DW111" s="1011"/>
      <c r="DX111" s="1011"/>
      <c r="DY111" s="1011"/>
      <c r="DZ111" s="1012"/>
    </row>
    <row r="112" spans="1:131" s="246" customFormat="1" ht="26.25" customHeight="1" x14ac:dyDescent="0.2">
      <c r="A112" s="1042" t="s">
        <v>446</v>
      </c>
      <c r="B112" s="1043"/>
      <c r="C112" s="1040" t="s">
        <v>447</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443</v>
      </c>
      <c r="AB112" s="1049"/>
      <c r="AC112" s="1049"/>
      <c r="AD112" s="1049"/>
      <c r="AE112" s="1050"/>
      <c r="AF112" s="1051" t="s">
        <v>438</v>
      </c>
      <c r="AG112" s="1049"/>
      <c r="AH112" s="1049"/>
      <c r="AI112" s="1049"/>
      <c r="AJ112" s="1050"/>
      <c r="AK112" s="1051" t="s">
        <v>438</v>
      </c>
      <c r="AL112" s="1049"/>
      <c r="AM112" s="1049"/>
      <c r="AN112" s="1049"/>
      <c r="AO112" s="1050"/>
      <c r="AP112" s="1052" t="s">
        <v>440</v>
      </c>
      <c r="AQ112" s="1053"/>
      <c r="AR112" s="1053"/>
      <c r="AS112" s="1053"/>
      <c r="AT112" s="1054"/>
      <c r="AU112" s="990"/>
      <c r="AV112" s="991"/>
      <c r="AW112" s="991"/>
      <c r="AX112" s="991"/>
      <c r="AY112" s="991"/>
      <c r="AZ112" s="1039" t="s">
        <v>448</v>
      </c>
      <c r="BA112" s="1040"/>
      <c r="BB112" s="1040"/>
      <c r="BC112" s="1040"/>
      <c r="BD112" s="1040"/>
      <c r="BE112" s="1040"/>
      <c r="BF112" s="1040"/>
      <c r="BG112" s="1040"/>
      <c r="BH112" s="1040"/>
      <c r="BI112" s="1040"/>
      <c r="BJ112" s="1040"/>
      <c r="BK112" s="1040"/>
      <c r="BL112" s="1040"/>
      <c r="BM112" s="1040"/>
      <c r="BN112" s="1040"/>
      <c r="BO112" s="1040"/>
      <c r="BP112" s="1041"/>
      <c r="BQ112" s="1009">
        <v>5645003</v>
      </c>
      <c r="BR112" s="1010"/>
      <c r="BS112" s="1010"/>
      <c r="BT112" s="1010"/>
      <c r="BU112" s="1010"/>
      <c r="BV112" s="1010">
        <v>5769045</v>
      </c>
      <c r="BW112" s="1010"/>
      <c r="BX112" s="1010"/>
      <c r="BY112" s="1010"/>
      <c r="BZ112" s="1010"/>
      <c r="CA112" s="1010">
        <v>4773598</v>
      </c>
      <c r="CB112" s="1010"/>
      <c r="CC112" s="1010"/>
      <c r="CD112" s="1010"/>
      <c r="CE112" s="1010"/>
      <c r="CF112" s="1004">
        <v>25.2</v>
      </c>
      <c r="CG112" s="1005"/>
      <c r="CH112" s="1005"/>
      <c r="CI112" s="1005"/>
      <c r="CJ112" s="1005"/>
      <c r="CK112" s="1035"/>
      <c r="CL112" s="1036"/>
      <c r="CM112" s="1006" t="s">
        <v>449</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v>875</v>
      </c>
      <c r="DH112" s="1010"/>
      <c r="DI112" s="1010"/>
      <c r="DJ112" s="1010"/>
      <c r="DK112" s="1010"/>
      <c r="DL112" s="1010">
        <v>4180</v>
      </c>
      <c r="DM112" s="1010"/>
      <c r="DN112" s="1010"/>
      <c r="DO112" s="1010"/>
      <c r="DP112" s="1010"/>
      <c r="DQ112" s="1010">
        <v>11496</v>
      </c>
      <c r="DR112" s="1010"/>
      <c r="DS112" s="1010"/>
      <c r="DT112" s="1010"/>
      <c r="DU112" s="1010"/>
      <c r="DV112" s="1011">
        <v>0.1</v>
      </c>
      <c r="DW112" s="1011"/>
      <c r="DX112" s="1011"/>
      <c r="DY112" s="1011"/>
      <c r="DZ112" s="1012"/>
    </row>
    <row r="113" spans="1:130" s="246" customFormat="1" ht="26.25" customHeight="1" x14ac:dyDescent="0.2">
      <c r="A113" s="1044"/>
      <c r="B113" s="1045"/>
      <c r="C113" s="1040" t="s">
        <v>450</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535164</v>
      </c>
      <c r="AB113" s="1024"/>
      <c r="AC113" s="1024"/>
      <c r="AD113" s="1024"/>
      <c r="AE113" s="1025"/>
      <c r="AF113" s="1026">
        <v>537502</v>
      </c>
      <c r="AG113" s="1024"/>
      <c r="AH113" s="1024"/>
      <c r="AI113" s="1024"/>
      <c r="AJ113" s="1025"/>
      <c r="AK113" s="1026">
        <v>456310</v>
      </c>
      <c r="AL113" s="1024"/>
      <c r="AM113" s="1024"/>
      <c r="AN113" s="1024"/>
      <c r="AO113" s="1025"/>
      <c r="AP113" s="1027">
        <v>2.4</v>
      </c>
      <c r="AQ113" s="1028"/>
      <c r="AR113" s="1028"/>
      <c r="AS113" s="1028"/>
      <c r="AT113" s="1029"/>
      <c r="AU113" s="990"/>
      <c r="AV113" s="991"/>
      <c r="AW113" s="991"/>
      <c r="AX113" s="991"/>
      <c r="AY113" s="991"/>
      <c r="AZ113" s="1039" t="s">
        <v>451</v>
      </c>
      <c r="BA113" s="1040"/>
      <c r="BB113" s="1040"/>
      <c r="BC113" s="1040"/>
      <c r="BD113" s="1040"/>
      <c r="BE113" s="1040"/>
      <c r="BF113" s="1040"/>
      <c r="BG113" s="1040"/>
      <c r="BH113" s="1040"/>
      <c r="BI113" s="1040"/>
      <c r="BJ113" s="1040"/>
      <c r="BK113" s="1040"/>
      <c r="BL113" s="1040"/>
      <c r="BM113" s="1040"/>
      <c r="BN113" s="1040"/>
      <c r="BO113" s="1040"/>
      <c r="BP113" s="1041"/>
      <c r="BQ113" s="1009">
        <v>2727067</v>
      </c>
      <c r="BR113" s="1010"/>
      <c r="BS113" s="1010"/>
      <c r="BT113" s="1010"/>
      <c r="BU113" s="1010"/>
      <c r="BV113" s="1010">
        <v>2905090</v>
      </c>
      <c r="BW113" s="1010"/>
      <c r="BX113" s="1010"/>
      <c r="BY113" s="1010"/>
      <c r="BZ113" s="1010"/>
      <c r="CA113" s="1010">
        <v>2808971</v>
      </c>
      <c r="CB113" s="1010"/>
      <c r="CC113" s="1010"/>
      <c r="CD113" s="1010"/>
      <c r="CE113" s="1010"/>
      <c r="CF113" s="1004">
        <v>14.9</v>
      </c>
      <c r="CG113" s="1005"/>
      <c r="CH113" s="1005"/>
      <c r="CI113" s="1005"/>
      <c r="CJ113" s="1005"/>
      <c r="CK113" s="1035"/>
      <c r="CL113" s="1036"/>
      <c r="CM113" s="1006" t="s">
        <v>452</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453</v>
      </c>
      <c r="DH113" s="1049"/>
      <c r="DI113" s="1049"/>
      <c r="DJ113" s="1049"/>
      <c r="DK113" s="1050"/>
      <c r="DL113" s="1051" t="s">
        <v>440</v>
      </c>
      <c r="DM113" s="1049"/>
      <c r="DN113" s="1049"/>
      <c r="DO113" s="1049"/>
      <c r="DP113" s="1050"/>
      <c r="DQ113" s="1051" t="s">
        <v>453</v>
      </c>
      <c r="DR113" s="1049"/>
      <c r="DS113" s="1049"/>
      <c r="DT113" s="1049"/>
      <c r="DU113" s="1050"/>
      <c r="DV113" s="1052" t="s">
        <v>438</v>
      </c>
      <c r="DW113" s="1053"/>
      <c r="DX113" s="1053"/>
      <c r="DY113" s="1053"/>
      <c r="DZ113" s="1054"/>
    </row>
    <row r="114" spans="1:130" s="246" customFormat="1" ht="26.25" customHeight="1" x14ac:dyDescent="0.2">
      <c r="A114" s="1044"/>
      <c r="B114" s="1045"/>
      <c r="C114" s="1040" t="s">
        <v>454</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321941</v>
      </c>
      <c r="AB114" s="1049"/>
      <c r="AC114" s="1049"/>
      <c r="AD114" s="1049"/>
      <c r="AE114" s="1050"/>
      <c r="AF114" s="1051">
        <v>354327</v>
      </c>
      <c r="AG114" s="1049"/>
      <c r="AH114" s="1049"/>
      <c r="AI114" s="1049"/>
      <c r="AJ114" s="1050"/>
      <c r="AK114" s="1051">
        <v>387610</v>
      </c>
      <c r="AL114" s="1049"/>
      <c r="AM114" s="1049"/>
      <c r="AN114" s="1049"/>
      <c r="AO114" s="1050"/>
      <c r="AP114" s="1052">
        <v>2</v>
      </c>
      <c r="AQ114" s="1053"/>
      <c r="AR114" s="1053"/>
      <c r="AS114" s="1053"/>
      <c r="AT114" s="1054"/>
      <c r="AU114" s="990"/>
      <c r="AV114" s="991"/>
      <c r="AW114" s="991"/>
      <c r="AX114" s="991"/>
      <c r="AY114" s="991"/>
      <c r="AZ114" s="1039" t="s">
        <v>455</v>
      </c>
      <c r="BA114" s="1040"/>
      <c r="BB114" s="1040"/>
      <c r="BC114" s="1040"/>
      <c r="BD114" s="1040"/>
      <c r="BE114" s="1040"/>
      <c r="BF114" s="1040"/>
      <c r="BG114" s="1040"/>
      <c r="BH114" s="1040"/>
      <c r="BI114" s="1040"/>
      <c r="BJ114" s="1040"/>
      <c r="BK114" s="1040"/>
      <c r="BL114" s="1040"/>
      <c r="BM114" s="1040"/>
      <c r="BN114" s="1040"/>
      <c r="BO114" s="1040"/>
      <c r="BP114" s="1041"/>
      <c r="BQ114" s="1009">
        <v>6622240</v>
      </c>
      <c r="BR114" s="1010"/>
      <c r="BS114" s="1010"/>
      <c r="BT114" s="1010"/>
      <c r="BU114" s="1010"/>
      <c r="BV114" s="1010">
        <v>6511945</v>
      </c>
      <c r="BW114" s="1010"/>
      <c r="BX114" s="1010"/>
      <c r="BY114" s="1010"/>
      <c r="BZ114" s="1010"/>
      <c r="CA114" s="1010">
        <v>6078789</v>
      </c>
      <c r="CB114" s="1010"/>
      <c r="CC114" s="1010"/>
      <c r="CD114" s="1010"/>
      <c r="CE114" s="1010"/>
      <c r="CF114" s="1004">
        <v>32.1</v>
      </c>
      <c r="CG114" s="1005"/>
      <c r="CH114" s="1005"/>
      <c r="CI114" s="1005"/>
      <c r="CJ114" s="1005"/>
      <c r="CK114" s="1035"/>
      <c r="CL114" s="1036"/>
      <c r="CM114" s="1006" t="s">
        <v>456</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438</v>
      </c>
      <c r="DH114" s="1049"/>
      <c r="DI114" s="1049"/>
      <c r="DJ114" s="1049"/>
      <c r="DK114" s="1050"/>
      <c r="DL114" s="1051" t="s">
        <v>439</v>
      </c>
      <c r="DM114" s="1049"/>
      <c r="DN114" s="1049"/>
      <c r="DO114" s="1049"/>
      <c r="DP114" s="1050"/>
      <c r="DQ114" s="1051" t="s">
        <v>457</v>
      </c>
      <c r="DR114" s="1049"/>
      <c r="DS114" s="1049"/>
      <c r="DT114" s="1049"/>
      <c r="DU114" s="1050"/>
      <c r="DV114" s="1052" t="s">
        <v>412</v>
      </c>
      <c r="DW114" s="1053"/>
      <c r="DX114" s="1053"/>
      <c r="DY114" s="1053"/>
      <c r="DZ114" s="1054"/>
    </row>
    <row r="115" spans="1:130" s="246" customFormat="1" ht="26.25" customHeight="1" x14ac:dyDescent="0.2">
      <c r="A115" s="1044"/>
      <c r="B115" s="1045"/>
      <c r="C115" s="1040" t="s">
        <v>458</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v>7506</v>
      </c>
      <c r="AB115" s="1024"/>
      <c r="AC115" s="1024"/>
      <c r="AD115" s="1024"/>
      <c r="AE115" s="1025"/>
      <c r="AF115" s="1026">
        <v>7927</v>
      </c>
      <c r="AG115" s="1024"/>
      <c r="AH115" s="1024"/>
      <c r="AI115" s="1024"/>
      <c r="AJ115" s="1025"/>
      <c r="AK115" s="1026">
        <v>7606</v>
      </c>
      <c r="AL115" s="1024"/>
      <c r="AM115" s="1024"/>
      <c r="AN115" s="1024"/>
      <c r="AO115" s="1025"/>
      <c r="AP115" s="1027">
        <v>0</v>
      </c>
      <c r="AQ115" s="1028"/>
      <c r="AR115" s="1028"/>
      <c r="AS115" s="1028"/>
      <c r="AT115" s="1029"/>
      <c r="AU115" s="990"/>
      <c r="AV115" s="991"/>
      <c r="AW115" s="991"/>
      <c r="AX115" s="991"/>
      <c r="AY115" s="991"/>
      <c r="AZ115" s="1039" t="s">
        <v>459</v>
      </c>
      <c r="BA115" s="1040"/>
      <c r="BB115" s="1040"/>
      <c r="BC115" s="1040"/>
      <c r="BD115" s="1040"/>
      <c r="BE115" s="1040"/>
      <c r="BF115" s="1040"/>
      <c r="BG115" s="1040"/>
      <c r="BH115" s="1040"/>
      <c r="BI115" s="1040"/>
      <c r="BJ115" s="1040"/>
      <c r="BK115" s="1040"/>
      <c r="BL115" s="1040"/>
      <c r="BM115" s="1040"/>
      <c r="BN115" s="1040"/>
      <c r="BO115" s="1040"/>
      <c r="BP115" s="1041"/>
      <c r="BQ115" s="1009">
        <v>244538</v>
      </c>
      <c r="BR115" s="1010"/>
      <c r="BS115" s="1010"/>
      <c r="BT115" s="1010"/>
      <c r="BU115" s="1010"/>
      <c r="BV115" s="1010">
        <v>520366</v>
      </c>
      <c r="BW115" s="1010"/>
      <c r="BX115" s="1010"/>
      <c r="BY115" s="1010"/>
      <c r="BZ115" s="1010"/>
      <c r="CA115" s="1010">
        <v>473328</v>
      </c>
      <c r="CB115" s="1010"/>
      <c r="CC115" s="1010"/>
      <c r="CD115" s="1010"/>
      <c r="CE115" s="1010"/>
      <c r="CF115" s="1004">
        <v>2.5</v>
      </c>
      <c r="CG115" s="1005"/>
      <c r="CH115" s="1005"/>
      <c r="CI115" s="1005"/>
      <c r="CJ115" s="1005"/>
      <c r="CK115" s="1035"/>
      <c r="CL115" s="1036"/>
      <c r="CM115" s="1039" t="s">
        <v>460</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438</v>
      </c>
      <c r="DH115" s="1049"/>
      <c r="DI115" s="1049"/>
      <c r="DJ115" s="1049"/>
      <c r="DK115" s="1050"/>
      <c r="DL115" s="1051" t="s">
        <v>439</v>
      </c>
      <c r="DM115" s="1049"/>
      <c r="DN115" s="1049"/>
      <c r="DO115" s="1049"/>
      <c r="DP115" s="1050"/>
      <c r="DQ115" s="1051" t="s">
        <v>412</v>
      </c>
      <c r="DR115" s="1049"/>
      <c r="DS115" s="1049"/>
      <c r="DT115" s="1049"/>
      <c r="DU115" s="1050"/>
      <c r="DV115" s="1052" t="s">
        <v>438</v>
      </c>
      <c r="DW115" s="1053"/>
      <c r="DX115" s="1053"/>
      <c r="DY115" s="1053"/>
      <c r="DZ115" s="1054"/>
    </row>
    <row r="116" spans="1:130" s="246" customFormat="1" ht="26.25" customHeight="1" x14ac:dyDescent="0.2">
      <c r="A116" s="1046"/>
      <c r="B116" s="1047"/>
      <c r="C116" s="1055" t="s">
        <v>461</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t="s">
        <v>237</v>
      </c>
      <c r="AB116" s="1049"/>
      <c r="AC116" s="1049"/>
      <c r="AD116" s="1049"/>
      <c r="AE116" s="1050"/>
      <c r="AF116" s="1051" t="s">
        <v>439</v>
      </c>
      <c r="AG116" s="1049"/>
      <c r="AH116" s="1049"/>
      <c r="AI116" s="1049"/>
      <c r="AJ116" s="1050"/>
      <c r="AK116" s="1051" t="s">
        <v>412</v>
      </c>
      <c r="AL116" s="1049"/>
      <c r="AM116" s="1049"/>
      <c r="AN116" s="1049"/>
      <c r="AO116" s="1050"/>
      <c r="AP116" s="1052" t="s">
        <v>439</v>
      </c>
      <c r="AQ116" s="1053"/>
      <c r="AR116" s="1053"/>
      <c r="AS116" s="1053"/>
      <c r="AT116" s="1054"/>
      <c r="AU116" s="990"/>
      <c r="AV116" s="991"/>
      <c r="AW116" s="991"/>
      <c r="AX116" s="991"/>
      <c r="AY116" s="991"/>
      <c r="AZ116" s="1057" t="s">
        <v>462</v>
      </c>
      <c r="BA116" s="1058"/>
      <c r="BB116" s="1058"/>
      <c r="BC116" s="1058"/>
      <c r="BD116" s="1058"/>
      <c r="BE116" s="1058"/>
      <c r="BF116" s="1058"/>
      <c r="BG116" s="1058"/>
      <c r="BH116" s="1058"/>
      <c r="BI116" s="1058"/>
      <c r="BJ116" s="1058"/>
      <c r="BK116" s="1058"/>
      <c r="BL116" s="1058"/>
      <c r="BM116" s="1058"/>
      <c r="BN116" s="1058"/>
      <c r="BO116" s="1058"/>
      <c r="BP116" s="1059"/>
      <c r="BQ116" s="1009" t="s">
        <v>438</v>
      </c>
      <c r="BR116" s="1010"/>
      <c r="BS116" s="1010"/>
      <c r="BT116" s="1010"/>
      <c r="BU116" s="1010"/>
      <c r="BV116" s="1010" t="s">
        <v>438</v>
      </c>
      <c r="BW116" s="1010"/>
      <c r="BX116" s="1010"/>
      <c r="BY116" s="1010"/>
      <c r="BZ116" s="1010"/>
      <c r="CA116" s="1010" t="s">
        <v>438</v>
      </c>
      <c r="CB116" s="1010"/>
      <c r="CC116" s="1010"/>
      <c r="CD116" s="1010"/>
      <c r="CE116" s="1010"/>
      <c r="CF116" s="1004" t="s">
        <v>440</v>
      </c>
      <c r="CG116" s="1005"/>
      <c r="CH116" s="1005"/>
      <c r="CI116" s="1005"/>
      <c r="CJ116" s="1005"/>
      <c r="CK116" s="1035"/>
      <c r="CL116" s="1036"/>
      <c r="CM116" s="1006" t="s">
        <v>463</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t="s">
        <v>438</v>
      </c>
      <c r="DH116" s="1049"/>
      <c r="DI116" s="1049"/>
      <c r="DJ116" s="1049"/>
      <c r="DK116" s="1050"/>
      <c r="DL116" s="1051" t="s">
        <v>443</v>
      </c>
      <c r="DM116" s="1049"/>
      <c r="DN116" s="1049"/>
      <c r="DO116" s="1049"/>
      <c r="DP116" s="1050"/>
      <c r="DQ116" s="1051" t="s">
        <v>438</v>
      </c>
      <c r="DR116" s="1049"/>
      <c r="DS116" s="1049"/>
      <c r="DT116" s="1049"/>
      <c r="DU116" s="1050"/>
      <c r="DV116" s="1052" t="s">
        <v>441</v>
      </c>
      <c r="DW116" s="1053"/>
      <c r="DX116" s="1053"/>
      <c r="DY116" s="1053"/>
      <c r="DZ116" s="1054"/>
    </row>
    <row r="117" spans="1:130" s="246" customFormat="1" ht="26.25" customHeight="1" x14ac:dyDescent="0.2">
      <c r="A117" s="994" t="s">
        <v>183</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464</v>
      </c>
      <c r="Z117" s="976"/>
      <c r="AA117" s="1066">
        <v>6386607</v>
      </c>
      <c r="AB117" s="1067"/>
      <c r="AC117" s="1067"/>
      <c r="AD117" s="1067"/>
      <c r="AE117" s="1068"/>
      <c r="AF117" s="1069">
        <v>6394898</v>
      </c>
      <c r="AG117" s="1067"/>
      <c r="AH117" s="1067"/>
      <c r="AI117" s="1067"/>
      <c r="AJ117" s="1068"/>
      <c r="AK117" s="1069">
        <v>6519230</v>
      </c>
      <c r="AL117" s="1067"/>
      <c r="AM117" s="1067"/>
      <c r="AN117" s="1067"/>
      <c r="AO117" s="1068"/>
      <c r="AP117" s="1070"/>
      <c r="AQ117" s="1071"/>
      <c r="AR117" s="1071"/>
      <c r="AS117" s="1071"/>
      <c r="AT117" s="1072"/>
      <c r="AU117" s="990"/>
      <c r="AV117" s="991"/>
      <c r="AW117" s="991"/>
      <c r="AX117" s="991"/>
      <c r="AY117" s="991"/>
      <c r="AZ117" s="1057" t="s">
        <v>465</v>
      </c>
      <c r="BA117" s="1058"/>
      <c r="BB117" s="1058"/>
      <c r="BC117" s="1058"/>
      <c r="BD117" s="1058"/>
      <c r="BE117" s="1058"/>
      <c r="BF117" s="1058"/>
      <c r="BG117" s="1058"/>
      <c r="BH117" s="1058"/>
      <c r="BI117" s="1058"/>
      <c r="BJ117" s="1058"/>
      <c r="BK117" s="1058"/>
      <c r="BL117" s="1058"/>
      <c r="BM117" s="1058"/>
      <c r="BN117" s="1058"/>
      <c r="BO117" s="1058"/>
      <c r="BP117" s="1059"/>
      <c r="BQ117" s="1009" t="s">
        <v>438</v>
      </c>
      <c r="BR117" s="1010"/>
      <c r="BS117" s="1010"/>
      <c r="BT117" s="1010"/>
      <c r="BU117" s="1010"/>
      <c r="BV117" s="1010" t="s">
        <v>412</v>
      </c>
      <c r="BW117" s="1010"/>
      <c r="BX117" s="1010"/>
      <c r="BY117" s="1010"/>
      <c r="BZ117" s="1010"/>
      <c r="CA117" s="1010" t="s">
        <v>453</v>
      </c>
      <c r="CB117" s="1010"/>
      <c r="CC117" s="1010"/>
      <c r="CD117" s="1010"/>
      <c r="CE117" s="1010"/>
      <c r="CF117" s="1004" t="s">
        <v>466</v>
      </c>
      <c r="CG117" s="1005"/>
      <c r="CH117" s="1005"/>
      <c r="CI117" s="1005"/>
      <c r="CJ117" s="1005"/>
      <c r="CK117" s="1035"/>
      <c r="CL117" s="1036"/>
      <c r="CM117" s="1006" t="s">
        <v>467</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441</v>
      </c>
      <c r="DH117" s="1049"/>
      <c r="DI117" s="1049"/>
      <c r="DJ117" s="1049"/>
      <c r="DK117" s="1050"/>
      <c r="DL117" s="1051" t="s">
        <v>453</v>
      </c>
      <c r="DM117" s="1049"/>
      <c r="DN117" s="1049"/>
      <c r="DO117" s="1049"/>
      <c r="DP117" s="1050"/>
      <c r="DQ117" s="1051" t="s">
        <v>438</v>
      </c>
      <c r="DR117" s="1049"/>
      <c r="DS117" s="1049"/>
      <c r="DT117" s="1049"/>
      <c r="DU117" s="1050"/>
      <c r="DV117" s="1052" t="s">
        <v>453</v>
      </c>
      <c r="DW117" s="1053"/>
      <c r="DX117" s="1053"/>
      <c r="DY117" s="1053"/>
      <c r="DZ117" s="1054"/>
    </row>
    <row r="118" spans="1:130" s="246" customFormat="1" ht="26.25" customHeight="1" x14ac:dyDescent="0.2">
      <c r="A118" s="994" t="s">
        <v>433</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431</v>
      </c>
      <c r="AB118" s="975"/>
      <c r="AC118" s="975"/>
      <c r="AD118" s="975"/>
      <c r="AE118" s="976"/>
      <c r="AF118" s="974" t="s">
        <v>300</v>
      </c>
      <c r="AG118" s="975"/>
      <c r="AH118" s="975"/>
      <c r="AI118" s="975"/>
      <c r="AJ118" s="976"/>
      <c r="AK118" s="974" t="s">
        <v>299</v>
      </c>
      <c r="AL118" s="975"/>
      <c r="AM118" s="975"/>
      <c r="AN118" s="975"/>
      <c r="AO118" s="976"/>
      <c r="AP118" s="1061" t="s">
        <v>432</v>
      </c>
      <c r="AQ118" s="1062"/>
      <c r="AR118" s="1062"/>
      <c r="AS118" s="1062"/>
      <c r="AT118" s="1063"/>
      <c r="AU118" s="990"/>
      <c r="AV118" s="991"/>
      <c r="AW118" s="991"/>
      <c r="AX118" s="991"/>
      <c r="AY118" s="991"/>
      <c r="AZ118" s="1064" t="s">
        <v>468</v>
      </c>
      <c r="BA118" s="1055"/>
      <c r="BB118" s="1055"/>
      <c r="BC118" s="1055"/>
      <c r="BD118" s="1055"/>
      <c r="BE118" s="1055"/>
      <c r="BF118" s="1055"/>
      <c r="BG118" s="1055"/>
      <c r="BH118" s="1055"/>
      <c r="BI118" s="1055"/>
      <c r="BJ118" s="1055"/>
      <c r="BK118" s="1055"/>
      <c r="BL118" s="1055"/>
      <c r="BM118" s="1055"/>
      <c r="BN118" s="1055"/>
      <c r="BO118" s="1055"/>
      <c r="BP118" s="1056"/>
      <c r="BQ118" s="1087" t="s">
        <v>457</v>
      </c>
      <c r="BR118" s="1088"/>
      <c r="BS118" s="1088"/>
      <c r="BT118" s="1088"/>
      <c r="BU118" s="1088"/>
      <c r="BV118" s="1088" t="s">
        <v>237</v>
      </c>
      <c r="BW118" s="1088"/>
      <c r="BX118" s="1088"/>
      <c r="BY118" s="1088"/>
      <c r="BZ118" s="1088"/>
      <c r="CA118" s="1088" t="s">
        <v>438</v>
      </c>
      <c r="CB118" s="1088"/>
      <c r="CC118" s="1088"/>
      <c r="CD118" s="1088"/>
      <c r="CE118" s="1088"/>
      <c r="CF118" s="1004" t="s">
        <v>457</v>
      </c>
      <c r="CG118" s="1005"/>
      <c r="CH118" s="1005"/>
      <c r="CI118" s="1005"/>
      <c r="CJ118" s="1005"/>
      <c r="CK118" s="1035"/>
      <c r="CL118" s="1036"/>
      <c r="CM118" s="1006" t="s">
        <v>469</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439</v>
      </c>
      <c r="DH118" s="1049"/>
      <c r="DI118" s="1049"/>
      <c r="DJ118" s="1049"/>
      <c r="DK118" s="1050"/>
      <c r="DL118" s="1051" t="s">
        <v>438</v>
      </c>
      <c r="DM118" s="1049"/>
      <c r="DN118" s="1049"/>
      <c r="DO118" s="1049"/>
      <c r="DP118" s="1050"/>
      <c r="DQ118" s="1051" t="s">
        <v>438</v>
      </c>
      <c r="DR118" s="1049"/>
      <c r="DS118" s="1049"/>
      <c r="DT118" s="1049"/>
      <c r="DU118" s="1050"/>
      <c r="DV118" s="1052" t="s">
        <v>439</v>
      </c>
      <c r="DW118" s="1053"/>
      <c r="DX118" s="1053"/>
      <c r="DY118" s="1053"/>
      <c r="DZ118" s="1054"/>
    </row>
    <row r="119" spans="1:130" s="246" customFormat="1" ht="26.25" customHeight="1" x14ac:dyDescent="0.2">
      <c r="A119" s="1148" t="s">
        <v>436</v>
      </c>
      <c r="B119" s="1034"/>
      <c r="C119" s="1013" t="s">
        <v>437</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438</v>
      </c>
      <c r="AB119" s="982"/>
      <c r="AC119" s="982"/>
      <c r="AD119" s="982"/>
      <c r="AE119" s="983"/>
      <c r="AF119" s="984" t="s">
        <v>466</v>
      </c>
      <c r="AG119" s="982"/>
      <c r="AH119" s="982"/>
      <c r="AI119" s="982"/>
      <c r="AJ119" s="983"/>
      <c r="AK119" s="984" t="s">
        <v>457</v>
      </c>
      <c r="AL119" s="982"/>
      <c r="AM119" s="982"/>
      <c r="AN119" s="982"/>
      <c r="AO119" s="983"/>
      <c r="AP119" s="985" t="s">
        <v>438</v>
      </c>
      <c r="AQ119" s="986"/>
      <c r="AR119" s="986"/>
      <c r="AS119" s="986"/>
      <c r="AT119" s="987"/>
      <c r="AU119" s="992"/>
      <c r="AV119" s="993"/>
      <c r="AW119" s="993"/>
      <c r="AX119" s="993"/>
      <c r="AY119" s="993"/>
      <c r="AZ119" s="277" t="s">
        <v>183</v>
      </c>
      <c r="BA119" s="277"/>
      <c r="BB119" s="277"/>
      <c r="BC119" s="277"/>
      <c r="BD119" s="277"/>
      <c r="BE119" s="277"/>
      <c r="BF119" s="277"/>
      <c r="BG119" s="277"/>
      <c r="BH119" s="277"/>
      <c r="BI119" s="277"/>
      <c r="BJ119" s="277"/>
      <c r="BK119" s="277"/>
      <c r="BL119" s="277"/>
      <c r="BM119" s="277"/>
      <c r="BN119" s="277"/>
      <c r="BO119" s="1065" t="s">
        <v>470</v>
      </c>
      <c r="BP119" s="1096"/>
      <c r="BQ119" s="1087">
        <v>67006975</v>
      </c>
      <c r="BR119" s="1088"/>
      <c r="BS119" s="1088"/>
      <c r="BT119" s="1088"/>
      <c r="BU119" s="1088"/>
      <c r="BV119" s="1088">
        <v>65407108</v>
      </c>
      <c r="BW119" s="1088"/>
      <c r="BX119" s="1088"/>
      <c r="BY119" s="1088"/>
      <c r="BZ119" s="1088"/>
      <c r="CA119" s="1088">
        <v>63178106</v>
      </c>
      <c r="CB119" s="1088"/>
      <c r="CC119" s="1088"/>
      <c r="CD119" s="1088"/>
      <c r="CE119" s="1088"/>
      <c r="CF119" s="1089"/>
      <c r="CG119" s="1090"/>
      <c r="CH119" s="1090"/>
      <c r="CI119" s="1090"/>
      <c r="CJ119" s="1091"/>
      <c r="CK119" s="1037"/>
      <c r="CL119" s="1038"/>
      <c r="CM119" s="1092" t="s">
        <v>471</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t="s">
        <v>438</v>
      </c>
      <c r="DH119" s="1074"/>
      <c r="DI119" s="1074"/>
      <c r="DJ119" s="1074"/>
      <c r="DK119" s="1075"/>
      <c r="DL119" s="1073" t="s">
        <v>438</v>
      </c>
      <c r="DM119" s="1074"/>
      <c r="DN119" s="1074"/>
      <c r="DO119" s="1074"/>
      <c r="DP119" s="1075"/>
      <c r="DQ119" s="1073" t="s">
        <v>438</v>
      </c>
      <c r="DR119" s="1074"/>
      <c r="DS119" s="1074"/>
      <c r="DT119" s="1074"/>
      <c r="DU119" s="1075"/>
      <c r="DV119" s="1076" t="s">
        <v>412</v>
      </c>
      <c r="DW119" s="1077"/>
      <c r="DX119" s="1077"/>
      <c r="DY119" s="1077"/>
      <c r="DZ119" s="1078"/>
    </row>
    <row r="120" spans="1:130" s="246" customFormat="1" ht="26.25" customHeight="1" x14ac:dyDescent="0.2">
      <c r="A120" s="1149"/>
      <c r="B120" s="1036"/>
      <c r="C120" s="1006" t="s">
        <v>445</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412</v>
      </c>
      <c r="AB120" s="1049"/>
      <c r="AC120" s="1049"/>
      <c r="AD120" s="1049"/>
      <c r="AE120" s="1050"/>
      <c r="AF120" s="1051" t="s">
        <v>438</v>
      </c>
      <c r="AG120" s="1049"/>
      <c r="AH120" s="1049"/>
      <c r="AI120" s="1049"/>
      <c r="AJ120" s="1050"/>
      <c r="AK120" s="1051" t="s">
        <v>438</v>
      </c>
      <c r="AL120" s="1049"/>
      <c r="AM120" s="1049"/>
      <c r="AN120" s="1049"/>
      <c r="AO120" s="1050"/>
      <c r="AP120" s="1052" t="s">
        <v>438</v>
      </c>
      <c r="AQ120" s="1053"/>
      <c r="AR120" s="1053"/>
      <c r="AS120" s="1053"/>
      <c r="AT120" s="1054"/>
      <c r="AU120" s="1079" t="s">
        <v>472</v>
      </c>
      <c r="AV120" s="1080"/>
      <c r="AW120" s="1080"/>
      <c r="AX120" s="1080"/>
      <c r="AY120" s="1081"/>
      <c r="AZ120" s="1030" t="s">
        <v>473</v>
      </c>
      <c r="BA120" s="979"/>
      <c r="BB120" s="979"/>
      <c r="BC120" s="979"/>
      <c r="BD120" s="979"/>
      <c r="BE120" s="979"/>
      <c r="BF120" s="979"/>
      <c r="BG120" s="979"/>
      <c r="BH120" s="979"/>
      <c r="BI120" s="979"/>
      <c r="BJ120" s="979"/>
      <c r="BK120" s="979"/>
      <c r="BL120" s="979"/>
      <c r="BM120" s="979"/>
      <c r="BN120" s="979"/>
      <c r="BO120" s="979"/>
      <c r="BP120" s="980"/>
      <c r="BQ120" s="1016">
        <v>20197266</v>
      </c>
      <c r="BR120" s="1017"/>
      <c r="BS120" s="1017"/>
      <c r="BT120" s="1017"/>
      <c r="BU120" s="1017"/>
      <c r="BV120" s="1017">
        <v>20928658</v>
      </c>
      <c r="BW120" s="1017"/>
      <c r="BX120" s="1017"/>
      <c r="BY120" s="1017"/>
      <c r="BZ120" s="1017"/>
      <c r="CA120" s="1017">
        <v>20914993</v>
      </c>
      <c r="CB120" s="1017"/>
      <c r="CC120" s="1017"/>
      <c r="CD120" s="1017"/>
      <c r="CE120" s="1017"/>
      <c r="CF120" s="1031">
        <v>110.6</v>
      </c>
      <c r="CG120" s="1032"/>
      <c r="CH120" s="1032"/>
      <c r="CI120" s="1032"/>
      <c r="CJ120" s="1032"/>
      <c r="CK120" s="1097" t="s">
        <v>474</v>
      </c>
      <c r="CL120" s="1098"/>
      <c r="CM120" s="1098"/>
      <c r="CN120" s="1098"/>
      <c r="CO120" s="1099"/>
      <c r="CP120" s="1105" t="s">
        <v>475</v>
      </c>
      <c r="CQ120" s="1106"/>
      <c r="CR120" s="1106"/>
      <c r="CS120" s="1106"/>
      <c r="CT120" s="1106"/>
      <c r="CU120" s="1106"/>
      <c r="CV120" s="1106"/>
      <c r="CW120" s="1106"/>
      <c r="CX120" s="1106"/>
      <c r="CY120" s="1106"/>
      <c r="CZ120" s="1106"/>
      <c r="DA120" s="1106"/>
      <c r="DB120" s="1106"/>
      <c r="DC120" s="1106"/>
      <c r="DD120" s="1106"/>
      <c r="DE120" s="1106"/>
      <c r="DF120" s="1107"/>
      <c r="DG120" s="1016">
        <v>1109</v>
      </c>
      <c r="DH120" s="1017"/>
      <c r="DI120" s="1017"/>
      <c r="DJ120" s="1017"/>
      <c r="DK120" s="1017"/>
      <c r="DL120" s="1017">
        <v>841</v>
      </c>
      <c r="DM120" s="1017"/>
      <c r="DN120" s="1017"/>
      <c r="DO120" s="1017"/>
      <c r="DP120" s="1017"/>
      <c r="DQ120" s="1017">
        <v>2426607</v>
      </c>
      <c r="DR120" s="1017"/>
      <c r="DS120" s="1017"/>
      <c r="DT120" s="1017"/>
      <c r="DU120" s="1017"/>
      <c r="DV120" s="1018">
        <v>12.8</v>
      </c>
      <c r="DW120" s="1018"/>
      <c r="DX120" s="1018"/>
      <c r="DY120" s="1018"/>
      <c r="DZ120" s="1019"/>
    </row>
    <row r="121" spans="1:130" s="246" customFormat="1" ht="26.25" customHeight="1" x14ac:dyDescent="0.2">
      <c r="A121" s="1149"/>
      <c r="B121" s="1036"/>
      <c r="C121" s="1057" t="s">
        <v>476</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438</v>
      </c>
      <c r="AB121" s="1049"/>
      <c r="AC121" s="1049"/>
      <c r="AD121" s="1049"/>
      <c r="AE121" s="1050"/>
      <c r="AF121" s="1051" t="s">
        <v>438</v>
      </c>
      <c r="AG121" s="1049"/>
      <c r="AH121" s="1049"/>
      <c r="AI121" s="1049"/>
      <c r="AJ121" s="1050"/>
      <c r="AK121" s="1051" t="s">
        <v>438</v>
      </c>
      <c r="AL121" s="1049"/>
      <c r="AM121" s="1049"/>
      <c r="AN121" s="1049"/>
      <c r="AO121" s="1050"/>
      <c r="AP121" s="1052" t="s">
        <v>438</v>
      </c>
      <c r="AQ121" s="1053"/>
      <c r="AR121" s="1053"/>
      <c r="AS121" s="1053"/>
      <c r="AT121" s="1054"/>
      <c r="AU121" s="1082"/>
      <c r="AV121" s="1083"/>
      <c r="AW121" s="1083"/>
      <c r="AX121" s="1083"/>
      <c r="AY121" s="1084"/>
      <c r="AZ121" s="1039" t="s">
        <v>477</v>
      </c>
      <c r="BA121" s="1040"/>
      <c r="BB121" s="1040"/>
      <c r="BC121" s="1040"/>
      <c r="BD121" s="1040"/>
      <c r="BE121" s="1040"/>
      <c r="BF121" s="1040"/>
      <c r="BG121" s="1040"/>
      <c r="BH121" s="1040"/>
      <c r="BI121" s="1040"/>
      <c r="BJ121" s="1040"/>
      <c r="BK121" s="1040"/>
      <c r="BL121" s="1040"/>
      <c r="BM121" s="1040"/>
      <c r="BN121" s="1040"/>
      <c r="BO121" s="1040"/>
      <c r="BP121" s="1041"/>
      <c r="BQ121" s="1009">
        <v>1723816</v>
      </c>
      <c r="BR121" s="1010"/>
      <c r="BS121" s="1010"/>
      <c r="BT121" s="1010"/>
      <c r="BU121" s="1010"/>
      <c r="BV121" s="1010">
        <v>1586323</v>
      </c>
      <c r="BW121" s="1010"/>
      <c r="BX121" s="1010"/>
      <c r="BY121" s="1010"/>
      <c r="BZ121" s="1010"/>
      <c r="CA121" s="1010">
        <v>2801244</v>
      </c>
      <c r="CB121" s="1010"/>
      <c r="CC121" s="1010"/>
      <c r="CD121" s="1010"/>
      <c r="CE121" s="1010"/>
      <c r="CF121" s="1004">
        <v>14.8</v>
      </c>
      <c r="CG121" s="1005"/>
      <c r="CH121" s="1005"/>
      <c r="CI121" s="1005"/>
      <c r="CJ121" s="1005"/>
      <c r="CK121" s="1100"/>
      <c r="CL121" s="1101"/>
      <c r="CM121" s="1101"/>
      <c r="CN121" s="1101"/>
      <c r="CO121" s="1102"/>
      <c r="CP121" s="1110" t="s">
        <v>478</v>
      </c>
      <c r="CQ121" s="1111"/>
      <c r="CR121" s="1111"/>
      <c r="CS121" s="1111"/>
      <c r="CT121" s="1111"/>
      <c r="CU121" s="1111"/>
      <c r="CV121" s="1111"/>
      <c r="CW121" s="1111"/>
      <c r="CX121" s="1111"/>
      <c r="CY121" s="1111"/>
      <c r="CZ121" s="1111"/>
      <c r="DA121" s="1111"/>
      <c r="DB121" s="1111"/>
      <c r="DC121" s="1111"/>
      <c r="DD121" s="1111"/>
      <c r="DE121" s="1111"/>
      <c r="DF121" s="1112"/>
      <c r="DG121" s="1009">
        <v>1664413</v>
      </c>
      <c r="DH121" s="1010"/>
      <c r="DI121" s="1010"/>
      <c r="DJ121" s="1010"/>
      <c r="DK121" s="1010"/>
      <c r="DL121" s="1010">
        <v>1633577</v>
      </c>
      <c r="DM121" s="1010"/>
      <c r="DN121" s="1010"/>
      <c r="DO121" s="1010"/>
      <c r="DP121" s="1010"/>
      <c r="DQ121" s="1010">
        <v>1573350</v>
      </c>
      <c r="DR121" s="1010"/>
      <c r="DS121" s="1010"/>
      <c r="DT121" s="1010"/>
      <c r="DU121" s="1010"/>
      <c r="DV121" s="1011">
        <v>8.3000000000000007</v>
      </c>
      <c r="DW121" s="1011"/>
      <c r="DX121" s="1011"/>
      <c r="DY121" s="1011"/>
      <c r="DZ121" s="1012"/>
    </row>
    <row r="122" spans="1:130" s="246" customFormat="1" ht="26.25" customHeight="1" x14ac:dyDescent="0.2">
      <c r="A122" s="1149"/>
      <c r="B122" s="1036"/>
      <c r="C122" s="1006" t="s">
        <v>456</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466</v>
      </c>
      <c r="AB122" s="1049"/>
      <c r="AC122" s="1049"/>
      <c r="AD122" s="1049"/>
      <c r="AE122" s="1050"/>
      <c r="AF122" s="1051" t="s">
        <v>438</v>
      </c>
      <c r="AG122" s="1049"/>
      <c r="AH122" s="1049"/>
      <c r="AI122" s="1049"/>
      <c r="AJ122" s="1050"/>
      <c r="AK122" s="1051" t="s">
        <v>439</v>
      </c>
      <c r="AL122" s="1049"/>
      <c r="AM122" s="1049"/>
      <c r="AN122" s="1049"/>
      <c r="AO122" s="1050"/>
      <c r="AP122" s="1052" t="s">
        <v>438</v>
      </c>
      <c r="AQ122" s="1053"/>
      <c r="AR122" s="1053"/>
      <c r="AS122" s="1053"/>
      <c r="AT122" s="1054"/>
      <c r="AU122" s="1082"/>
      <c r="AV122" s="1083"/>
      <c r="AW122" s="1083"/>
      <c r="AX122" s="1083"/>
      <c r="AY122" s="1084"/>
      <c r="AZ122" s="1064" t="s">
        <v>479</v>
      </c>
      <c r="BA122" s="1055"/>
      <c r="BB122" s="1055"/>
      <c r="BC122" s="1055"/>
      <c r="BD122" s="1055"/>
      <c r="BE122" s="1055"/>
      <c r="BF122" s="1055"/>
      <c r="BG122" s="1055"/>
      <c r="BH122" s="1055"/>
      <c r="BI122" s="1055"/>
      <c r="BJ122" s="1055"/>
      <c r="BK122" s="1055"/>
      <c r="BL122" s="1055"/>
      <c r="BM122" s="1055"/>
      <c r="BN122" s="1055"/>
      <c r="BO122" s="1055"/>
      <c r="BP122" s="1056"/>
      <c r="BQ122" s="1087">
        <v>43133450</v>
      </c>
      <c r="BR122" s="1088"/>
      <c r="BS122" s="1088"/>
      <c r="BT122" s="1088"/>
      <c r="BU122" s="1088"/>
      <c r="BV122" s="1088">
        <v>41838061</v>
      </c>
      <c r="BW122" s="1088"/>
      <c r="BX122" s="1088"/>
      <c r="BY122" s="1088"/>
      <c r="BZ122" s="1088"/>
      <c r="CA122" s="1088">
        <v>41153861</v>
      </c>
      <c r="CB122" s="1088"/>
      <c r="CC122" s="1088"/>
      <c r="CD122" s="1088"/>
      <c r="CE122" s="1088"/>
      <c r="CF122" s="1108">
        <v>217.6</v>
      </c>
      <c r="CG122" s="1109"/>
      <c r="CH122" s="1109"/>
      <c r="CI122" s="1109"/>
      <c r="CJ122" s="1109"/>
      <c r="CK122" s="1100"/>
      <c r="CL122" s="1101"/>
      <c r="CM122" s="1101"/>
      <c r="CN122" s="1101"/>
      <c r="CO122" s="1102"/>
      <c r="CP122" s="1110" t="s">
        <v>480</v>
      </c>
      <c r="CQ122" s="1111"/>
      <c r="CR122" s="1111"/>
      <c r="CS122" s="1111"/>
      <c r="CT122" s="1111"/>
      <c r="CU122" s="1111"/>
      <c r="CV122" s="1111"/>
      <c r="CW122" s="1111"/>
      <c r="CX122" s="1111"/>
      <c r="CY122" s="1111"/>
      <c r="CZ122" s="1111"/>
      <c r="DA122" s="1111"/>
      <c r="DB122" s="1111"/>
      <c r="DC122" s="1111"/>
      <c r="DD122" s="1111"/>
      <c r="DE122" s="1111"/>
      <c r="DF122" s="1112"/>
      <c r="DG122" s="1009">
        <v>523173</v>
      </c>
      <c r="DH122" s="1010"/>
      <c r="DI122" s="1010"/>
      <c r="DJ122" s="1010"/>
      <c r="DK122" s="1010"/>
      <c r="DL122" s="1010">
        <v>543016</v>
      </c>
      <c r="DM122" s="1010"/>
      <c r="DN122" s="1010"/>
      <c r="DO122" s="1010"/>
      <c r="DP122" s="1010"/>
      <c r="DQ122" s="1010">
        <v>555478</v>
      </c>
      <c r="DR122" s="1010"/>
      <c r="DS122" s="1010"/>
      <c r="DT122" s="1010"/>
      <c r="DU122" s="1010"/>
      <c r="DV122" s="1011">
        <v>2.9</v>
      </c>
      <c r="DW122" s="1011"/>
      <c r="DX122" s="1011"/>
      <c r="DY122" s="1011"/>
      <c r="DZ122" s="1012"/>
    </row>
    <row r="123" spans="1:130" s="246" customFormat="1" ht="26.25" customHeight="1" x14ac:dyDescent="0.2">
      <c r="A123" s="1149"/>
      <c r="B123" s="1036"/>
      <c r="C123" s="1006" t="s">
        <v>463</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237</v>
      </c>
      <c r="AB123" s="1049"/>
      <c r="AC123" s="1049"/>
      <c r="AD123" s="1049"/>
      <c r="AE123" s="1050"/>
      <c r="AF123" s="1051" t="s">
        <v>438</v>
      </c>
      <c r="AG123" s="1049"/>
      <c r="AH123" s="1049"/>
      <c r="AI123" s="1049"/>
      <c r="AJ123" s="1050"/>
      <c r="AK123" s="1051" t="s">
        <v>237</v>
      </c>
      <c r="AL123" s="1049"/>
      <c r="AM123" s="1049"/>
      <c r="AN123" s="1049"/>
      <c r="AO123" s="1050"/>
      <c r="AP123" s="1052" t="s">
        <v>439</v>
      </c>
      <c r="AQ123" s="1053"/>
      <c r="AR123" s="1053"/>
      <c r="AS123" s="1053"/>
      <c r="AT123" s="1054"/>
      <c r="AU123" s="1085"/>
      <c r="AV123" s="1086"/>
      <c r="AW123" s="1086"/>
      <c r="AX123" s="1086"/>
      <c r="AY123" s="1086"/>
      <c r="AZ123" s="277" t="s">
        <v>183</v>
      </c>
      <c r="BA123" s="277"/>
      <c r="BB123" s="277"/>
      <c r="BC123" s="277"/>
      <c r="BD123" s="277"/>
      <c r="BE123" s="277"/>
      <c r="BF123" s="277"/>
      <c r="BG123" s="277"/>
      <c r="BH123" s="277"/>
      <c r="BI123" s="277"/>
      <c r="BJ123" s="277"/>
      <c r="BK123" s="277"/>
      <c r="BL123" s="277"/>
      <c r="BM123" s="277"/>
      <c r="BN123" s="277"/>
      <c r="BO123" s="1065" t="s">
        <v>481</v>
      </c>
      <c r="BP123" s="1096"/>
      <c r="BQ123" s="1155">
        <v>65054532</v>
      </c>
      <c r="BR123" s="1156"/>
      <c r="BS123" s="1156"/>
      <c r="BT123" s="1156"/>
      <c r="BU123" s="1156"/>
      <c r="BV123" s="1156">
        <v>64353042</v>
      </c>
      <c r="BW123" s="1156"/>
      <c r="BX123" s="1156"/>
      <c r="BY123" s="1156"/>
      <c r="BZ123" s="1156"/>
      <c r="CA123" s="1156">
        <v>64870098</v>
      </c>
      <c r="CB123" s="1156"/>
      <c r="CC123" s="1156"/>
      <c r="CD123" s="1156"/>
      <c r="CE123" s="1156"/>
      <c r="CF123" s="1089"/>
      <c r="CG123" s="1090"/>
      <c r="CH123" s="1090"/>
      <c r="CI123" s="1090"/>
      <c r="CJ123" s="1091"/>
      <c r="CK123" s="1100"/>
      <c r="CL123" s="1101"/>
      <c r="CM123" s="1101"/>
      <c r="CN123" s="1101"/>
      <c r="CO123" s="1102"/>
      <c r="CP123" s="1110" t="s">
        <v>482</v>
      </c>
      <c r="CQ123" s="1111"/>
      <c r="CR123" s="1111"/>
      <c r="CS123" s="1111"/>
      <c r="CT123" s="1111"/>
      <c r="CU123" s="1111"/>
      <c r="CV123" s="1111"/>
      <c r="CW123" s="1111"/>
      <c r="CX123" s="1111"/>
      <c r="CY123" s="1111"/>
      <c r="CZ123" s="1111"/>
      <c r="DA123" s="1111"/>
      <c r="DB123" s="1111"/>
      <c r="DC123" s="1111"/>
      <c r="DD123" s="1111"/>
      <c r="DE123" s="1111"/>
      <c r="DF123" s="1112"/>
      <c r="DG123" s="1048">
        <v>147224</v>
      </c>
      <c r="DH123" s="1049"/>
      <c r="DI123" s="1049"/>
      <c r="DJ123" s="1049"/>
      <c r="DK123" s="1050"/>
      <c r="DL123" s="1051">
        <v>152785</v>
      </c>
      <c r="DM123" s="1049"/>
      <c r="DN123" s="1049"/>
      <c r="DO123" s="1049"/>
      <c r="DP123" s="1050"/>
      <c r="DQ123" s="1051">
        <v>163319</v>
      </c>
      <c r="DR123" s="1049"/>
      <c r="DS123" s="1049"/>
      <c r="DT123" s="1049"/>
      <c r="DU123" s="1050"/>
      <c r="DV123" s="1052">
        <v>0.9</v>
      </c>
      <c r="DW123" s="1053"/>
      <c r="DX123" s="1053"/>
      <c r="DY123" s="1053"/>
      <c r="DZ123" s="1054"/>
    </row>
    <row r="124" spans="1:130" s="246" customFormat="1" ht="26.25" customHeight="1" thickBot="1" x14ac:dyDescent="0.25">
      <c r="A124" s="1149"/>
      <c r="B124" s="1036"/>
      <c r="C124" s="1006" t="s">
        <v>467</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466</v>
      </c>
      <c r="AB124" s="1049"/>
      <c r="AC124" s="1049"/>
      <c r="AD124" s="1049"/>
      <c r="AE124" s="1050"/>
      <c r="AF124" s="1051" t="s">
        <v>483</v>
      </c>
      <c r="AG124" s="1049"/>
      <c r="AH124" s="1049"/>
      <c r="AI124" s="1049"/>
      <c r="AJ124" s="1050"/>
      <c r="AK124" s="1051" t="s">
        <v>438</v>
      </c>
      <c r="AL124" s="1049"/>
      <c r="AM124" s="1049"/>
      <c r="AN124" s="1049"/>
      <c r="AO124" s="1050"/>
      <c r="AP124" s="1052" t="s">
        <v>483</v>
      </c>
      <c r="AQ124" s="1053"/>
      <c r="AR124" s="1053"/>
      <c r="AS124" s="1053"/>
      <c r="AT124" s="1054"/>
      <c r="AU124" s="1151" t="s">
        <v>484</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v>9.9</v>
      </c>
      <c r="BR124" s="1118"/>
      <c r="BS124" s="1118"/>
      <c r="BT124" s="1118"/>
      <c r="BU124" s="1118"/>
      <c r="BV124" s="1118">
        <v>5.5</v>
      </c>
      <c r="BW124" s="1118"/>
      <c r="BX124" s="1118"/>
      <c r="BY124" s="1118"/>
      <c r="BZ124" s="1118"/>
      <c r="CA124" s="1118" t="s">
        <v>439</v>
      </c>
      <c r="CB124" s="1118"/>
      <c r="CC124" s="1118"/>
      <c r="CD124" s="1118"/>
      <c r="CE124" s="1118"/>
      <c r="CF124" s="1119"/>
      <c r="CG124" s="1120"/>
      <c r="CH124" s="1120"/>
      <c r="CI124" s="1120"/>
      <c r="CJ124" s="1121"/>
      <c r="CK124" s="1103"/>
      <c r="CL124" s="1103"/>
      <c r="CM124" s="1103"/>
      <c r="CN124" s="1103"/>
      <c r="CO124" s="1104"/>
      <c r="CP124" s="1110" t="s">
        <v>485</v>
      </c>
      <c r="CQ124" s="1111"/>
      <c r="CR124" s="1111"/>
      <c r="CS124" s="1111"/>
      <c r="CT124" s="1111"/>
      <c r="CU124" s="1111"/>
      <c r="CV124" s="1111"/>
      <c r="CW124" s="1111"/>
      <c r="CX124" s="1111"/>
      <c r="CY124" s="1111"/>
      <c r="CZ124" s="1111"/>
      <c r="DA124" s="1111"/>
      <c r="DB124" s="1111"/>
      <c r="DC124" s="1111"/>
      <c r="DD124" s="1111"/>
      <c r="DE124" s="1111"/>
      <c r="DF124" s="1112"/>
      <c r="DG124" s="1095">
        <v>3309084</v>
      </c>
      <c r="DH124" s="1074"/>
      <c r="DI124" s="1074"/>
      <c r="DJ124" s="1074"/>
      <c r="DK124" s="1075"/>
      <c r="DL124" s="1073">
        <v>3438826</v>
      </c>
      <c r="DM124" s="1074"/>
      <c r="DN124" s="1074"/>
      <c r="DO124" s="1074"/>
      <c r="DP124" s="1075"/>
      <c r="DQ124" s="1073">
        <v>54844</v>
      </c>
      <c r="DR124" s="1074"/>
      <c r="DS124" s="1074"/>
      <c r="DT124" s="1074"/>
      <c r="DU124" s="1075"/>
      <c r="DV124" s="1076">
        <v>0.3</v>
      </c>
      <c r="DW124" s="1077"/>
      <c r="DX124" s="1077"/>
      <c r="DY124" s="1077"/>
      <c r="DZ124" s="1078"/>
    </row>
    <row r="125" spans="1:130" s="246" customFormat="1" ht="26.25" customHeight="1" x14ac:dyDescent="0.2">
      <c r="A125" s="1149"/>
      <c r="B125" s="1036"/>
      <c r="C125" s="1006" t="s">
        <v>469</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438</v>
      </c>
      <c r="AB125" s="1049"/>
      <c r="AC125" s="1049"/>
      <c r="AD125" s="1049"/>
      <c r="AE125" s="1050"/>
      <c r="AF125" s="1051" t="s">
        <v>466</v>
      </c>
      <c r="AG125" s="1049"/>
      <c r="AH125" s="1049"/>
      <c r="AI125" s="1049"/>
      <c r="AJ125" s="1050"/>
      <c r="AK125" s="1051" t="s">
        <v>237</v>
      </c>
      <c r="AL125" s="1049"/>
      <c r="AM125" s="1049"/>
      <c r="AN125" s="1049"/>
      <c r="AO125" s="1050"/>
      <c r="AP125" s="1052" t="s">
        <v>483</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486</v>
      </c>
      <c r="CL125" s="1098"/>
      <c r="CM125" s="1098"/>
      <c r="CN125" s="1098"/>
      <c r="CO125" s="1099"/>
      <c r="CP125" s="1030" t="s">
        <v>487</v>
      </c>
      <c r="CQ125" s="979"/>
      <c r="CR125" s="979"/>
      <c r="CS125" s="979"/>
      <c r="CT125" s="979"/>
      <c r="CU125" s="979"/>
      <c r="CV125" s="979"/>
      <c r="CW125" s="979"/>
      <c r="CX125" s="979"/>
      <c r="CY125" s="979"/>
      <c r="CZ125" s="979"/>
      <c r="DA125" s="979"/>
      <c r="DB125" s="979"/>
      <c r="DC125" s="979"/>
      <c r="DD125" s="979"/>
      <c r="DE125" s="979"/>
      <c r="DF125" s="980"/>
      <c r="DG125" s="1016" t="s">
        <v>466</v>
      </c>
      <c r="DH125" s="1017"/>
      <c r="DI125" s="1017"/>
      <c r="DJ125" s="1017"/>
      <c r="DK125" s="1017"/>
      <c r="DL125" s="1017" t="s">
        <v>439</v>
      </c>
      <c r="DM125" s="1017"/>
      <c r="DN125" s="1017"/>
      <c r="DO125" s="1017"/>
      <c r="DP125" s="1017"/>
      <c r="DQ125" s="1017" t="s">
        <v>466</v>
      </c>
      <c r="DR125" s="1017"/>
      <c r="DS125" s="1017"/>
      <c r="DT125" s="1017"/>
      <c r="DU125" s="1017"/>
      <c r="DV125" s="1018" t="s">
        <v>237</v>
      </c>
      <c r="DW125" s="1018"/>
      <c r="DX125" s="1018"/>
      <c r="DY125" s="1018"/>
      <c r="DZ125" s="1019"/>
    </row>
    <row r="126" spans="1:130" s="246" customFormat="1" ht="26.25" customHeight="1" thickBot="1" x14ac:dyDescent="0.25">
      <c r="A126" s="1149"/>
      <c r="B126" s="1036"/>
      <c r="C126" s="1006" t="s">
        <v>471</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t="s">
        <v>439</v>
      </c>
      <c r="AB126" s="1049"/>
      <c r="AC126" s="1049"/>
      <c r="AD126" s="1049"/>
      <c r="AE126" s="1050"/>
      <c r="AF126" s="1051" t="s">
        <v>483</v>
      </c>
      <c r="AG126" s="1049"/>
      <c r="AH126" s="1049"/>
      <c r="AI126" s="1049"/>
      <c r="AJ126" s="1050"/>
      <c r="AK126" s="1051" t="s">
        <v>439</v>
      </c>
      <c r="AL126" s="1049"/>
      <c r="AM126" s="1049"/>
      <c r="AN126" s="1049"/>
      <c r="AO126" s="1050"/>
      <c r="AP126" s="1052" t="s">
        <v>438</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488</v>
      </c>
      <c r="CQ126" s="1040"/>
      <c r="CR126" s="1040"/>
      <c r="CS126" s="1040"/>
      <c r="CT126" s="1040"/>
      <c r="CU126" s="1040"/>
      <c r="CV126" s="1040"/>
      <c r="CW126" s="1040"/>
      <c r="CX126" s="1040"/>
      <c r="CY126" s="1040"/>
      <c r="CZ126" s="1040"/>
      <c r="DA126" s="1040"/>
      <c r="DB126" s="1040"/>
      <c r="DC126" s="1040"/>
      <c r="DD126" s="1040"/>
      <c r="DE126" s="1040"/>
      <c r="DF126" s="1041"/>
      <c r="DG126" s="1009">
        <v>244538</v>
      </c>
      <c r="DH126" s="1010"/>
      <c r="DI126" s="1010"/>
      <c r="DJ126" s="1010"/>
      <c r="DK126" s="1010"/>
      <c r="DL126" s="1010">
        <v>520366</v>
      </c>
      <c r="DM126" s="1010"/>
      <c r="DN126" s="1010"/>
      <c r="DO126" s="1010"/>
      <c r="DP126" s="1010"/>
      <c r="DQ126" s="1010">
        <v>473328</v>
      </c>
      <c r="DR126" s="1010"/>
      <c r="DS126" s="1010"/>
      <c r="DT126" s="1010"/>
      <c r="DU126" s="1010"/>
      <c r="DV126" s="1011">
        <v>2.5</v>
      </c>
      <c r="DW126" s="1011"/>
      <c r="DX126" s="1011"/>
      <c r="DY126" s="1011"/>
      <c r="DZ126" s="1012"/>
    </row>
    <row r="127" spans="1:130" s="246" customFormat="1" ht="26.25" customHeight="1" x14ac:dyDescent="0.2">
      <c r="A127" s="1150"/>
      <c r="B127" s="1038"/>
      <c r="C127" s="1092" t="s">
        <v>489</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v>7506</v>
      </c>
      <c r="AB127" s="1049"/>
      <c r="AC127" s="1049"/>
      <c r="AD127" s="1049"/>
      <c r="AE127" s="1050"/>
      <c r="AF127" s="1051">
        <v>7927</v>
      </c>
      <c r="AG127" s="1049"/>
      <c r="AH127" s="1049"/>
      <c r="AI127" s="1049"/>
      <c r="AJ127" s="1050"/>
      <c r="AK127" s="1051">
        <v>7606</v>
      </c>
      <c r="AL127" s="1049"/>
      <c r="AM127" s="1049"/>
      <c r="AN127" s="1049"/>
      <c r="AO127" s="1050"/>
      <c r="AP127" s="1052">
        <v>0</v>
      </c>
      <c r="AQ127" s="1053"/>
      <c r="AR127" s="1053"/>
      <c r="AS127" s="1053"/>
      <c r="AT127" s="1054"/>
      <c r="AU127" s="282"/>
      <c r="AV127" s="282"/>
      <c r="AW127" s="282"/>
      <c r="AX127" s="1122" t="s">
        <v>490</v>
      </c>
      <c r="AY127" s="1123"/>
      <c r="AZ127" s="1123"/>
      <c r="BA127" s="1123"/>
      <c r="BB127" s="1123"/>
      <c r="BC127" s="1123"/>
      <c r="BD127" s="1123"/>
      <c r="BE127" s="1124"/>
      <c r="BF127" s="1125" t="s">
        <v>491</v>
      </c>
      <c r="BG127" s="1123"/>
      <c r="BH127" s="1123"/>
      <c r="BI127" s="1123"/>
      <c r="BJ127" s="1123"/>
      <c r="BK127" s="1123"/>
      <c r="BL127" s="1124"/>
      <c r="BM127" s="1125" t="s">
        <v>492</v>
      </c>
      <c r="BN127" s="1123"/>
      <c r="BO127" s="1123"/>
      <c r="BP127" s="1123"/>
      <c r="BQ127" s="1123"/>
      <c r="BR127" s="1123"/>
      <c r="BS127" s="1124"/>
      <c r="BT127" s="1125" t="s">
        <v>493</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494</v>
      </c>
      <c r="CQ127" s="1040"/>
      <c r="CR127" s="1040"/>
      <c r="CS127" s="1040"/>
      <c r="CT127" s="1040"/>
      <c r="CU127" s="1040"/>
      <c r="CV127" s="1040"/>
      <c r="CW127" s="1040"/>
      <c r="CX127" s="1040"/>
      <c r="CY127" s="1040"/>
      <c r="CZ127" s="1040"/>
      <c r="DA127" s="1040"/>
      <c r="DB127" s="1040"/>
      <c r="DC127" s="1040"/>
      <c r="DD127" s="1040"/>
      <c r="DE127" s="1040"/>
      <c r="DF127" s="1041"/>
      <c r="DG127" s="1009" t="s">
        <v>412</v>
      </c>
      <c r="DH127" s="1010"/>
      <c r="DI127" s="1010"/>
      <c r="DJ127" s="1010"/>
      <c r="DK127" s="1010"/>
      <c r="DL127" s="1010" t="s">
        <v>412</v>
      </c>
      <c r="DM127" s="1010"/>
      <c r="DN127" s="1010"/>
      <c r="DO127" s="1010"/>
      <c r="DP127" s="1010"/>
      <c r="DQ127" s="1010" t="s">
        <v>439</v>
      </c>
      <c r="DR127" s="1010"/>
      <c r="DS127" s="1010"/>
      <c r="DT127" s="1010"/>
      <c r="DU127" s="1010"/>
      <c r="DV127" s="1011" t="s">
        <v>439</v>
      </c>
      <c r="DW127" s="1011"/>
      <c r="DX127" s="1011"/>
      <c r="DY127" s="1011"/>
      <c r="DZ127" s="1012"/>
    </row>
    <row r="128" spans="1:130" s="246" customFormat="1" ht="26.25" customHeight="1" thickBot="1" x14ac:dyDescent="0.25">
      <c r="A128" s="1133" t="s">
        <v>495</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496</v>
      </c>
      <c r="X128" s="1135"/>
      <c r="Y128" s="1135"/>
      <c r="Z128" s="1136"/>
      <c r="AA128" s="1137">
        <v>342900</v>
      </c>
      <c r="AB128" s="1138"/>
      <c r="AC128" s="1138"/>
      <c r="AD128" s="1138"/>
      <c r="AE128" s="1139"/>
      <c r="AF128" s="1140">
        <v>319235</v>
      </c>
      <c r="AG128" s="1138"/>
      <c r="AH128" s="1138"/>
      <c r="AI128" s="1138"/>
      <c r="AJ128" s="1139"/>
      <c r="AK128" s="1140">
        <v>340513</v>
      </c>
      <c r="AL128" s="1138"/>
      <c r="AM128" s="1138"/>
      <c r="AN128" s="1138"/>
      <c r="AO128" s="1139"/>
      <c r="AP128" s="1141"/>
      <c r="AQ128" s="1142"/>
      <c r="AR128" s="1142"/>
      <c r="AS128" s="1142"/>
      <c r="AT128" s="1143"/>
      <c r="AU128" s="282"/>
      <c r="AV128" s="282"/>
      <c r="AW128" s="282"/>
      <c r="AX128" s="978" t="s">
        <v>497</v>
      </c>
      <c r="AY128" s="979"/>
      <c r="AZ128" s="979"/>
      <c r="BA128" s="979"/>
      <c r="BB128" s="979"/>
      <c r="BC128" s="979"/>
      <c r="BD128" s="979"/>
      <c r="BE128" s="980"/>
      <c r="BF128" s="1144" t="s">
        <v>237</v>
      </c>
      <c r="BG128" s="1145"/>
      <c r="BH128" s="1145"/>
      <c r="BI128" s="1145"/>
      <c r="BJ128" s="1145"/>
      <c r="BK128" s="1145"/>
      <c r="BL128" s="1146"/>
      <c r="BM128" s="1144">
        <v>12.19</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498</v>
      </c>
      <c r="CQ128" s="1127"/>
      <c r="CR128" s="1127"/>
      <c r="CS128" s="1127"/>
      <c r="CT128" s="1127"/>
      <c r="CU128" s="1127"/>
      <c r="CV128" s="1127"/>
      <c r="CW128" s="1127"/>
      <c r="CX128" s="1127"/>
      <c r="CY128" s="1127"/>
      <c r="CZ128" s="1127"/>
      <c r="DA128" s="1127"/>
      <c r="DB128" s="1127"/>
      <c r="DC128" s="1127"/>
      <c r="DD128" s="1127"/>
      <c r="DE128" s="1127"/>
      <c r="DF128" s="1128"/>
      <c r="DG128" s="1129" t="s">
        <v>438</v>
      </c>
      <c r="DH128" s="1130"/>
      <c r="DI128" s="1130"/>
      <c r="DJ128" s="1130"/>
      <c r="DK128" s="1130"/>
      <c r="DL128" s="1130" t="s">
        <v>483</v>
      </c>
      <c r="DM128" s="1130"/>
      <c r="DN128" s="1130"/>
      <c r="DO128" s="1130"/>
      <c r="DP128" s="1130"/>
      <c r="DQ128" s="1130" t="s">
        <v>483</v>
      </c>
      <c r="DR128" s="1130"/>
      <c r="DS128" s="1130"/>
      <c r="DT128" s="1130"/>
      <c r="DU128" s="1130"/>
      <c r="DV128" s="1131" t="s">
        <v>483</v>
      </c>
      <c r="DW128" s="1131"/>
      <c r="DX128" s="1131"/>
      <c r="DY128" s="1131"/>
      <c r="DZ128" s="1132"/>
    </row>
    <row r="129" spans="1:131" s="246" customFormat="1" ht="26.25" customHeight="1" x14ac:dyDescent="0.2">
      <c r="A129" s="1020" t="s">
        <v>106</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499</v>
      </c>
      <c r="X129" s="1164"/>
      <c r="Y129" s="1164"/>
      <c r="Z129" s="1165"/>
      <c r="AA129" s="1048">
        <v>24065392</v>
      </c>
      <c r="AB129" s="1049"/>
      <c r="AC129" s="1049"/>
      <c r="AD129" s="1049"/>
      <c r="AE129" s="1050"/>
      <c r="AF129" s="1051">
        <v>23531849</v>
      </c>
      <c r="AG129" s="1049"/>
      <c r="AH129" s="1049"/>
      <c r="AI129" s="1049"/>
      <c r="AJ129" s="1050"/>
      <c r="AK129" s="1051">
        <v>23476030</v>
      </c>
      <c r="AL129" s="1049"/>
      <c r="AM129" s="1049"/>
      <c r="AN129" s="1049"/>
      <c r="AO129" s="1050"/>
      <c r="AP129" s="1166"/>
      <c r="AQ129" s="1167"/>
      <c r="AR129" s="1167"/>
      <c r="AS129" s="1167"/>
      <c r="AT129" s="1168"/>
      <c r="AU129" s="284"/>
      <c r="AV129" s="284"/>
      <c r="AW129" s="284"/>
      <c r="AX129" s="1157" t="s">
        <v>500</v>
      </c>
      <c r="AY129" s="1040"/>
      <c r="AZ129" s="1040"/>
      <c r="BA129" s="1040"/>
      <c r="BB129" s="1040"/>
      <c r="BC129" s="1040"/>
      <c r="BD129" s="1040"/>
      <c r="BE129" s="1041"/>
      <c r="BF129" s="1158" t="s">
        <v>438</v>
      </c>
      <c r="BG129" s="1159"/>
      <c r="BH129" s="1159"/>
      <c r="BI129" s="1159"/>
      <c r="BJ129" s="1159"/>
      <c r="BK129" s="1159"/>
      <c r="BL129" s="1160"/>
      <c r="BM129" s="1158">
        <v>17.190000000000001</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2">
      <c r="A130" s="1020" t="s">
        <v>501</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502</v>
      </c>
      <c r="X130" s="1164"/>
      <c r="Y130" s="1164"/>
      <c r="Z130" s="1165"/>
      <c r="AA130" s="1048">
        <v>4520771</v>
      </c>
      <c r="AB130" s="1049"/>
      <c r="AC130" s="1049"/>
      <c r="AD130" s="1049"/>
      <c r="AE130" s="1050"/>
      <c r="AF130" s="1051">
        <v>4499552</v>
      </c>
      <c r="AG130" s="1049"/>
      <c r="AH130" s="1049"/>
      <c r="AI130" s="1049"/>
      <c r="AJ130" s="1050"/>
      <c r="AK130" s="1051">
        <v>4567063</v>
      </c>
      <c r="AL130" s="1049"/>
      <c r="AM130" s="1049"/>
      <c r="AN130" s="1049"/>
      <c r="AO130" s="1050"/>
      <c r="AP130" s="1166"/>
      <c r="AQ130" s="1167"/>
      <c r="AR130" s="1167"/>
      <c r="AS130" s="1167"/>
      <c r="AT130" s="1168"/>
      <c r="AU130" s="284"/>
      <c r="AV130" s="284"/>
      <c r="AW130" s="284"/>
      <c r="AX130" s="1157" t="s">
        <v>503</v>
      </c>
      <c r="AY130" s="1040"/>
      <c r="AZ130" s="1040"/>
      <c r="BA130" s="1040"/>
      <c r="BB130" s="1040"/>
      <c r="BC130" s="1040"/>
      <c r="BD130" s="1040"/>
      <c r="BE130" s="1041"/>
      <c r="BF130" s="1194">
        <v>8.1</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5">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504</v>
      </c>
      <c r="X131" s="1202"/>
      <c r="Y131" s="1202"/>
      <c r="Z131" s="1203"/>
      <c r="AA131" s="1095">
        <v>19544621</v>
      </c>
      <c r="AB131" s="1074"/>
      <c r="AC131" s="1074"/>
      <c r="AD131" s="1074"/>
      <c r="AE131" s="1075"/>
      <c r="AF131" s="1073">
        <v>19032297</v>
      </c>
      <c r="AG131" s="1074"/>
      <c r="AH131" s="1074"/>
      <c r="AI131" s="1074"/>
      <c r="AJ131" s="1075"/>
      <c r="AK131" s="1073">
        <v>18908967</v>
      </c>
      <c r="AL131" s="1074"/>
      <c r="AM131" s="1074"/>
      <c r="AN131" s="1074"/>
      <c r="AO131" s="1075"/>
      <c r="AP131" s="1204"/>
      <c r="AQ131" s="1205"/>
      <c r="AR131" s="1205"/>
      <c r="AS131" s="1205"/>
      <c r="AT131" s="1206"/>
      <c r="AU131" s="284"/>
      <c r="AV131" s="284"/>
      <c r="AW131" s="284"/>
      <c r="AX131" s="1176" t="s">
        <v>505</v>
      </c>
      <c r="AY131" s="1127"/>
      <c r="AZ131" s="1127"/>
      <c r="BA131" s="1127"/>
      <c r="BB131" s="1127"/>
      <c r="BC131" s="1127"/>
      <c r="BD131" s="1127"/>
      <c r="BE131" s="1128"/>
      <c r="BF131" s="1177" t="s">
        <v>506</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2">
      <c r="A132" s="1183" t="s">
        <v>507</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508</v>
      </c>
      <c r="W132" s="1187"/>
      <c r="X132" s="1187"/>
      <c r="Y132" s="1187"/>
      <c r="Z132" s="1188"/>
      <c r="AA132" s="1189">
        <v>7.7920978869999997</v>
      </c>
      <c r="AB132" s="1190"/>
      <c r="AC132" s="1190"/>
      <c r="AD132" s="1190"/>
      <c r="AE132" s="1191"/>
      <c r="AF132" s="1192">
        <v>8.2812442449999999</v>
      </c>
      <c r="AG132" s="1190"/>
      <c r="AH132" s="1190"/>
      <c r="AI132" s="1190"/>
      <c r="AJ132" s="1191"/>
      <c r="AK132" s="1192">
        <v>8.5232260439999994</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5">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509</v>
      </c>
      <c r="W133" s="1170"/>
      <c r="X133" s="1170"/>
      <c r="Y133" s="1170"/>
      <c r="Z133" s="1171"/>
      <c r="AA133" s="1172">
        <v>8.1999999999999993</v>
      </c>
      <c r="AB133" s="1173"/>
      <c r="AC133" s="1173"/>
      <c r="AD133" s="1173"/>
      <c r="AE133" s="1174"/>
      <c r="AF133" s="1172">
        <v>7.9</v>
      </c>
      <c r="AG133" s="1173"/>
      <c r="AH133" s="1173"/>
      <c r="AI133" s="1173"/>
      <c r="AJ133" s="1174"/>
      <c r="AK133" s="1172">
        <v>8.1</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2">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4" hidden="1" x14ac:dyDescent="0.2">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2"/>
  </sheetData>
  <sheetProtection algorithmName="SHA-512" hashValue="5CAqnFO2B4Cw3viXZYUa2YEPrSJfMIKC7BDlRVqQtExzTAT4KsHvVfECnP3S1T+eAkFFNCaEKa/A8grVgXgY4g==" saltValue="1d7mKwccDD/Wo4r9AhL2g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2"/>
  <cols>
    <col min="1" max="120" width="2.77734375" style="291" customWidth="1"/>
    <col min="121" max="121" width="0" style="290" hidden="1" customWidth="1"/>
    <col min="122" max="16384" width="9" style="290" hidden="1"/>
  </cols>
  <sheetData>
    <row r="1" spans="1:120" ht="13.2"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0"/>
    </row>
    <row r="17" spans="119:120" ht="13.2" x14ac:dyDescent="0.2">
      <c r="DP17" s="290"/>
    </row>
    <row r="18" spans="119:120" ht="13.2" x14ac:dyDescent="0.2"/>
    <row r="19" spans="119:120" ht="13.2" x14ac:dyDescent="0.2"/>
    <row r="20" spans="119:120" ht="13.2" x14ac:dyDescent="0.2">
      <c r="DO20" s="290"/>
      <c r="DP20" s="290"/>
    </row>
    <row r="21" spans="119:120" ht="13.2" x14ac:dyDescent="0.2">
      <c r="DP21" s="290"/>
    </row>
    <row r="22" spans="119:120" ht="13.2" x14ac:dyDescent="0.2"/>
    <row r="23" spans="119:120" ht="13.2" x14ac:dyDescent="0.2">
      <c r="DO23" s="290"/>
      <c r="DP23" s="290"/>
    </row>
    <row r="24" spans="119:120" ht="13.2" x14ac:dyDescent="0.2">
      <c r="DP24" s="290"/>
    </row>
    <row r="25" spans="119:120" ht="13.2" x14ac:dyDescent="0.2">
      <c r="DP25" s="290"/>
    </row>
    <row r="26" spans="119:120" ht="13.2" x14ac:dyDescent="0.2">
      <c r="DO26" s="290"/>
      <c r="DP26" s="290"/>
    </row>
    <row r="27" spans="119:120" ht="13.2" x14ac:dyDescent="0.2"/>
    <row r="28" spans="119:120" ht="13.2" x14ac:dyDescent="0.2">
      <c r="DO28" s="290"/>
      <c r="DP28" s="290"/>
    </row>
    <row r="29" spans="119:120" ht="13.2" x14ac:dyDescent="0.2">
      <c r="DP29" s="290"/>
    </row>
    <row r="30" spans="119:120" ht="13.2" x14ac:dyDescent="0.2"/>
    <row r="31" spans="119:120" ht="13.2" x14ac:dyDescent="0.2">
      <c r="DO31" s="290"/>
      <c r="DP31" s="290"/>
    </row>
    <row r="32" spans="119:120" ht="13.2" x14ac:dyDescent="0.2"/>
    <row r="33" spans="98:120" ht="13.2" x14ac:dyDescent="0.2">
      <c r="DO33" s="290"/>
      <c r="DP33" s="290"/>
    </row>
    <row r="34" spans="98:120" ht="13.2" x14ac:dyDescent="0.2">
      <c r="DM34" s="290"/>
    </row>
    <row r="35" spans="98:120" ht="13.2" x14ac:dyDescent="0.2">
      <c r="CT35" s="290"/>
      <c r="CU35" s="290"/>
      <c r="CV35" s="290"/>
      <c r="CY35" s="290"/>
      <c r="CZ35" s="290"/>
      <c r="DA35" s="290"/>
      <c r="DD35" s="290"/>
      <c r="DE35" s="290"/>
      <c r="DF35" s="290"/>
      <c r="DI35" s="290"/>
      <c r="DJ35" s="290"/>
      <c r="DK35" s="290"/>
      <c r="DM35" s="290"/>
      <c r="DN35" s="290"/>
      <c r="DO35" s="290"/>
      <c r="DP35" s="290"/>
    </row>
    <row r="36" spans="98:120" ht="13.2" x14ac:dyDescent="0.2"/>
    <row r="37" spans="98:120" ht="13.2" x14ac:dyDescent="0.2">
      <c r="CW37" s="290"/>
      <c r="DB37" s="290"/>
      <c r="DG37" s="290"/>
      <c r="DL37" s="290"/>
      <c r="DP37" s="290"/>
    </row>
    <row r="38" spans="98:120" ht="13.2" x14ac:dyDescent="0.2">
      <c r="CT38" s="290"/>
      <c r="CU38" s="290"/>
      <c r="CV38" s="290"/>
      <c r="CW38" s="290"/>
      <c r="CY38" s="290"/>
      <c r="CZ38" s="290"/>
      <c r="DA38" s="290"/>
      <c r="DB38" s="290"/>
      <c r="DD38" s="290"/>
      <c r="DE38" s="290"/>
      <c r="DF38" s="290"/>
      <c r="DG38" s="290"/>
      <c r="DI38" s="290"/>
      <c r="DJ38" s="290"/>
      <c r="DK38" s="290"/>
      <c r="DL38" s="290"/>
      <c r="DN38" s="290"/>
      <c r="DO38" s="290"/>
      <c r="DP38" s="29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0"/>
      <c r="DO49" s="290"/>
      <c r="DP49" s="29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0"/>
      <c r="CS63" s="290"/>
      <c r="CX63" s="290"/>
      <c r="DC63" s="290"/>
      <c r="DH63" s="290"/>
    </row>
    <row r="64" spans="22:120" ht="13.2" x14ac:dyDescent="0.2">
      <c r="V64" s="290"/>
    </row>
    <row r="65" spans="15:120" ht="13.2" x14ac:dyDescent="0.2">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ht="13.2" x14ac:dyDescent="0.2">
      <c r="Q66" s="290"/>
      <c r="S66" s="290"/>
      <c r="U66" s="290"/>
      <c r="DM66" s="290"/>
    </row>
    <row r="67" spans="15:120" ht="13.2" x14ac:dyDescent="0.2">
      <c r="O67" s="290"/>
      <c r="P67" s="290"/>
      <c r="R67" s="290"/>
      <c r="T67" s="290"/>
      <c r="Y67" s="290"/>
      <c r="CT67" s="290"/>
      <c r="CV67" s="290"/>
      <c r="CW67" s="290"/>
      <c r="CY67" s="290"/>
      <c r="DA67" s="290"/>
      <c r="DB67" s="290"/>
      <c r="DD67" s="290"/>
      <c r="DF67" s="290"/>
      <c r="DG67" s="290"/>
      <c r="DI67" s="290"/>
      <c r="DK67" s="290"/>
      <c r="DL67" s="290"/>
      <c r="DN67" s="290"/>
      <c r="DO67" s="290"/>
      <c r="DP67" s="290"/>
    </row>
    <row r="68" spans="15:120" ht="13.2" x14ac:dyDescent="0.2"/>
    <row r="69" spans="15:120" ht="13.2" x14ac:dyDescent="0.2"/>
    <row r="70" spans="15:120" ht="13.2" x14ac:dyDescent="0.2"/>
    <row r="71" spans="15:120" ht="13.2" x14ac:dyDescent="0.2"/>
    <row r="72" spans="15:120" ht="13.2" x14ac:dyDescent="0.2">
      <c r="DP72" s="290"/>
    </row>
    <row r="73" spans="15:120" ht="13.2" x14ac:dyDescent="0.2">
      <c r="DP73" s="29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0"/>
      <c r="CX96" s="290"/>
      <c r="DC96" s="290"/>
      <c r="DH96" s="290"/>
    </row>
    <row r="97" spans="24:120" ht="13.2" x14ac:dyDescent="0.2">
      <c r="CS97" s="290"/>
      <c r="CX97" s="290"/>
      <c r="DC97" s="290"/>
      <c r="DH97" s="290"/>
      <c r="DP97" s="291" t="s">
        <v>510</v>
      </c>
    </row>
    <row r="98" spans="24:120" ht="13.2" hidden="1" x14ac:dyDescent="0.2">
      <c r="CS98" s="290"/>
      <c r="CX98" s="290"/>
      <c r="DC98" s="290"/>
      <c r="DH98" s="290"/>
    </row>
    <row r="99" spans="24:120" ht="13.2" hidden="1" x14ac:dyDescent="0.2">
      <c r="CS99" s="290"/>
      <c r="CX99" s="290"/>
      <c r="DC99" s="290"/>
      <c r="DH99" s="290"/>
    </row>
    <row r="100" spans="24:120" ht="13.2" hidden="1" x14ac:dyDescent="0.2"/>
    <row r="101" spans="24:120" ht="12" hidden="1" customHeight="1" x14ac:dyDescent="0.2">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2">
      <c r="CU102" s="290"/>
      <c r="CZ102" s="290"/>
      <c r="DE102" s="290"/>
      <c r="DJ102" s="290"/>
      <c r="DM102" s="290"/>
    </row>
    <row r="103" spans="24:120" ht="13.2" hidden="1" x14ac:dyDescent="0.2">
      <c r="CT103" s="290"/>
      <c r="CV103" s="290"/>
      <c r="CW103" s="290"/>
      <c r="CY103" s="290"/>
      <c r="DA103" s="290"/>
      <c r="DB103" s="290"/>
      <c r="DD103" s="290"/>
      <c r="DF103" s="290"/>
      <c r="DG103" s="290"/>
      <c r="DI103" s="290"/>
      <c r="DK103" s="290"/>
      <c r="DL103" s="290"/>
      <c r="DM103" s="290"/>
      <c r="DN103" s="290"/>
      <c r="DO103" s="290"/>
      <c r="DP103" s="290"/>
    </row>
    <row r="104" spans="24:120" ht="13.2" hidden="1" x14ac:dyDescent="0.2">
      <c r="CV104" s="290"/>
      <c r="CW104" s="290"/>
      <c r="DA104" s="290"/>
      <c r="DB104" s="290"/>
      <c r="DF104" s="290"/>
      <c r="DG104" s="290"/>
      <c r="DK104" s="290"/>
      <c r="DL104" s="290"/>
      <c r="DN104" s="290"/>
      <c r="DO104" s="290"/>
      <c r="DP104" s="290"/>
    </row>
    <row r="105" spans="24:120" ht="12.75" hidden="1" customHeight="1" x14ac:dyDescent="0.2"/>
    <row r="106" spans="24:120" ht="13.2" hidden="1" x14ac:dyDescent="0.2"/>
    <row r="107" spans="24:120" ht="13.2" hidden="1" x14ac:dyDescent="0.2"/>
    <row r="108" spans="24:120" ht="13.2" hidden="1" x14ac:dyDescent="0.2"/>
    <row r="109" spans="24:120" ht="13.2" hidden="1" x14ac:dyDescent="0.2"/>
    <row r="110" spans="24:120" ht="13.2" hidden="1" x14ac:dyDescent="0.2"/>
  </sheetData>
  <sheetProtection algorithmName="SHA-512" hashValue="dZA+ymhSD7sEVPxcLtzvJbBfx4rJ1pn7gbq2sqX/U7smRZb3Txbs+x2u+1j0Ub0Ycb7ryPj1psVnAIbqIxz+dA==" saltValue="AM9/9K0RwW/6rr4by74om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topLeftCell="U31" zoomScaleNormal="100" zoomScaleSheetLayoutView="55" workbookViewId="0"/>
  </sheetViews>
  <sheetFormatPr defaultColWidth="0" defaultRowHeight="13.5" customHeight="1" zeroHeight="1" x14ac:dyDescent="0.2"/>
  <cols>
    <col min="1" max="116" width="2.6640625" style="291" customWidth="1"/>
    <col min="117" max="16384" width="9" style="290" hidden="1"/>
  </cols>
  <sheetData>
    <row r="1" spans="2:116" ht="13.2"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ht="13.2" x14ac:dyDescent="0.2"/>
    <row r="3" spans="2:116" ht="13.2" x14ac:dyDescent="0.2"/>
    <row r="4" spans="2:116" ht="13.2" x14ac:dyDescent="0.2">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ht="13.2" x14ac:dyDescent="0.2">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ht="13.2" x14ac:dyDescent="0.2"/>
    <row r="20" spans="9:116" ht="13.2" x14ac:dyDescent="0.2"/>
    <row r="21" spans="9:116" ht="13.2" x14ac:dyDescent="0.2">
      <c r="DL21" s="290"/>
    </row>
    <row r="22" spans="9:116" ht="13.2" x14ac:dyDescent="0.2">
      <c r="DI22" s="290"/>
      <c r="DJ22" s="290"/>
      <c r="DK22" s="290"/>
      <c r="DL22" s="290"/>
    </row>
    <row r="23" spans="9:116" ht="13.2" x14ac:dyDescent="0.2">
      <c r="CY23" s="290"/>
      <c r="CZ23" s="290"/>
      <c r="DA23" s="290"/>
      <c r="DB23" s="290"/>
      <c r="DC23" s="290"/>
      <c r="DD23" s="290"/>
      <c r="DE23" s="290"/>
      <c r="DF23" s="290"/>
      <c r="DG23" s="290"/>
      <c r="DH23" s="290"/>
      <c r="DI23" s="290"/>
      <c r="DJ23" s="290"/>
      <c r="DK23" s="290"/>
      <c r="DL23" s="29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0"/>
      <c r="DA35" s="290"/>
      <c r="DB35" s="290"/>
      <c r="DC35" s="290"/>
      <c r="DD35" s="290"/>
      <c r="DE35" s="290"/>
      <c r="DF35" s="290"/>
      <c r="DG35" s="290"/>
      <c r="DH35" s="290"/>
      <c r="DI35" s="290"/>
      <c r="DJ35" s="290"/>
      <c r="DK35" s="290"/>
      <c r="DL35" s="290"/>
    </row>
    <row r="36" spans="15:116" ht="13.2" x14ac:dyDescent="0.2"/>
    <row r="37" spans="15:116" ht="13.2" x14ac:dyDescent="0.2">
      <c r="DL37" s="290"/>
    </row>
    <row r="38" spans="15:116" ht="13.2" x14ac:dyDescent="0.2">
      <c r="DI38" s="290"/>
      <c r="DJ38" s="290"/>
      <c r="DK38" s="290"/>
      <c r="DL38" s="290"/>
    </row>
    <row r="39" spans="15:116" ht="13.2" x14ac:dyDescent="0.2"/>
    <row r="40" spans="15:116" ht="13.2" x14ac:dyDescent="0.2"/>
    <row r="41" spans="15:116" ht="13.2" x14ac:dyDescent="0.2"/>
    <row r="42" spans="15:116" ht="13.2" x14ac:dyDescent="0.2"/>
    <row r="43" spans="15:116" ht="13.2" x14ac:dyDescent="0.2">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ht="13.2" x14ac:dyDescent="0.2">
      <c r="DL44" s="290"/>
    </row>
    <row r="45" spans="15:116" ht="13.2" x14ac:dyDescent="0.2"/>
    <row r="46" spans="15:116" ht="13.2" x14ac:dyDescent="0.2">
      <c r="DA46" s="290"/>
      <c r="DB46" s="290"/>
      <c r="DC46" s="290"/>
      <c r="DD46" s="290"/>
      <c r="DE46" s="290"/>
      <c r="DF46" s="290"/>
      <c r="DG46" s="290"/>
      <c r="DH46" s="290"/>
      <c r="DI46" s="290"/>
      <c r="DJ46" s="290"/>
      <c r="DK46" s="290"/>
      <c r="DL46" s="290"/>
    </row>
    <row r="47" spans="15:116" ht="13.2" x14ac:dyDescent="0.2"/>
    <row r="48" spans="15:116" ht="13.2" x14ac:dyDescent="0.2"/>
    <row r="49" spans="104:116" ht="13.2" x14ac:dyDescent="0.2"/>
    <row r="50" spans="104:116" ht="13.2" x14ac:dyDescent="0.2">
      <c r="CZ50" s="290"/>
      <c r="DA50" s="290"/>
      <c r="DB50" s="290"/>
      <c r="DC50" s="290"/>
      <c r="DD50" s="290"/>
      <c r="DE50" s="290"/>
      <c r="DF50" s="290"/>
      <c r="DG50" s="290"/>
      <c r="DH50" s="290"/>
      <c r="DI50" s="290"/>
      <c r="DJ50" s="290"/>
      <c r="DK50" s="290"/>
      <c r="DL50" s="290"/>
    </row>
    <row r="51" spans="104:116" ht="13.2" x14ac:dyDescent="0.2"/>
    <row r="52" spans="104:116" ht="13.2" x14ac:dyDescent="0.2"/>
    <row r="53" spans="104:116" ht="13.2" x14ac:dyDescent="0.2">
      <c r="DL53" s="29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0"/>
      <c r="DD67" s="290"/>
      <c r="DE67" s="290"/>
      <c r="DF67" s="290"/>
      <c r="DG67" s="290"/>
      <c r="DH67" s="290"/>
      <c r="DI67" s="290"/>
      <c r="DJ67" s="290"/>
      <c r="DK67" s="290"/>
      <c r="DL67" s="29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r7pQAoz6dx0Ze/x2KvOvJHAfhbAnJOaZJYobTbm8Xm708UgdpDa5iiIAbaxYBFAtgNM9gTUX8X4a1uMymo9WZg==" saltValue="xKIOAl4oBKLnU2w5Nfmtp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topLeftCell="A16" workbookViewId="0"/>
  </sheetViews>
  <sheetFormatPr defaultColWidth="0" defaultRowHeight="13.5" customHeight="1" zeroHeight="1" x14ac:dyDescent="0.2"/>
  <cols>
    <col min="1" max="36" width="2.44140625" style="292" customWidth="1"/>
    <col min="37" max="44" width="17" style="292" customWidth="1"/>
    <col min="45" max="45" width="6.109375" style="299" customWidth="1"/>
    <col min="46" max="46" width="3" style="297" customWidth="1"/>
    <col min="47" max="47" width="19.109375" style="292" hidden="1" customWidth="1"/>
    <col min="48" max="52" width="12.6640625" style="292" hidden="1" customWidth="1"/>
    <col min="53" max="16384" width="8.6640625" style="292" hidden="1"/>
  </cols>
  <sheetData>
    <row r="1" spans="1:46" ht="13.2" x14ac:dyDescent="0.2">
      <c r="AS1" s="293"/>
      <c r="AT1" s="293"/>
    </row>
    <row r="2" spans="1:46" ht="13.2" x14ac:dyDescent="0.2">
      <c r="AS2" s="293"/>
      <c r="AT2" s="293"/>
    </row>
    <row r="3" spans="1:46" ht="13.2" x14ac:dyDescent="0.2">
      <c r="AS3" s="293"/>
      <c r="AT3" s="293"/>
    </row>
    <row r="4" spans="1:46" ht="13.2" x14ac:dyDescent="0.2">
      <c r="AS4" s="293"/>
      <c r="AT4" s="293"/>
    </row>
    <row r="5" spans="1:46" ht="16.2" x14ac:dyDescent="0.2">
      <c r="A5" s="294" t="s">
        <v>511</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ht="13.2" x14ac:dyDescent="0.2">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512</v>
      </c>
      <c r="AL6" s="298"/>
      <c r="AM6" s="298"/>
      <c r="AN6" s="298"/>
      <c r="AO6" s="293"/>
      <c r="AP6" s="293"/>
      <c r="AQ6" s="293"/>
      <c r="AR6" s="293"/>
    </row>
    <row r="7" spans="1:46" ht="13.2" x14ac:dyDescent="0.2">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513</v>
      </c>
      <c r="AP7" s="303"/>
      <c r="AQ7" s="304" t="s">
        <v>514</v>
      </c>
      <c r="AR7" s="305"/>
    </row>
    <row r="8" spans="1:46" ht="13.2" x14ac:dyDescent="0.2">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515</v>
      </c>
      <c r="AQ8" s="310" t="s">
        <v>516</v>
      </c>
      <c r="AR8" s="311" t="s">
        <v>517</v>
      </c>
    </row>
    <row r="9" spans="1:46" ht="13.2" x14ac:dyDescent="0.2">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518</v>
      </c>
      <c r="AL9" s="1213"/>
      <c r="AM9" s="1213"/>
      <c r="AN9" s="1214"/>
      <c r="AO9" s="312">
        <v>7287892</v>
      </c>
      <c r="AP9" s="312">
        <v>98153</v>
      </c>
      <c r="AQ9" s="313">
        <v>72852</v>
      </c>
      <c r="AR9" s="314">
        <v>34.700000000000003</v>
      </c>
    </row>
    <row r="10" spans="1:46" ht="13.2" x14ac:dyDescent="0.2">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519</v>
      </c>
      <c r="AL10" s="1213"/>
      <c r="AM10" s="1213"/>
      <c r="AN10" s="1214"/>
      <c r="AO10" s="315">
        <v>735514</v>
      </c>
      <c r="AP10" s="315">
        <v>9906</v>
      </c>
      <c r="AQ10" s="316">
        <v>5779</v>
      </c>
      <c r="AR10" s="317">
        <v>71.400000000000006</v>
      </c>
    </row>
    <row r="11" spans="1:46" ht="13.5" customHeight="1" x14ac:dyDescent="0.2">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520</v>
      </c>
      <c r="AL11" s="1213"/>
      <c r="AM11" s="1213"/>
      <c r="AN11" s="1214"/>
      <c r="AO11" s="315">
        <v>67538</v>
      </c>
      <c r="AP11" s="315">
        <v>910</v>
      </c>
      <c r="AQ11" s="316">
        <v>5205</v>
      </c>
      <c r="AR11" s="317">
        <v>-82.5</v>
      </c>
    </row>
    <row r="12" spans="1:46" ht="13.5" customHeight="1" x14ac:dyDescent="0.2">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521</v>
      </c>
      <c r="AL12" s="1213"/>
      <c r="AM12" s="1213"/>
      <c r="AN12" s="1214"/>
      <c r="AO12" s="315" t="s">
        <v>522</v>
      </c>
      <c r="AP12" s="315" t="s">
        <v>522</v>
      </c>
      <c r="AQ12" s="316">
        <v>1186</v>
      </c>
      <c r="AR12" s="317" t="s">
        <v>522</v>
      </c>
    </row>
    <row r="13" spans="1:46" ht="13.5" customHeight="1" x14ac:dyDescent="0.2">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523</v>
      </c>
      <c r="AL13" s="1213"/>
      <c r="AM13" s="1213"/>
      <c r="AN13" s="1214"/>
      <c r="AO13" s="315" t="s">
        <v>522</v>
      </c>
      <c r="AP13" s="315" t="s">
        <v>522</v>
      </c>
      <c r="AQ13" s="316">
        <v>2</v>
      </c>
      <c r="AR13" s="317" t="s">
        <v>522</v>
      </c>
    </row>
    <row r="14" spans="1:46" ht="13.5" customHeight="1" x14ac:dyDescent="0.2">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524</v>
      </c>
      <c r="AL14" s="1213"/>
      <c r="AM14" s="1213"/>
      <c r="AN14" s="1214"/>
      <c r="AO14" s="315">
        <v>230031</v>
      </c>
      <c r="AP14" s="315">
        <v>3098</v>
      </c>
      <c r="AQ14" s="316">
        <v>3005</v>
      </c>
      <c r="AR14" s="317">
        <v>3.1</v>
      </c>
    </row>
    <row r="15" spans="1:46" ht="13.5" customHeight="1" x14ac:dyDescent="0.2">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525</v>
      </c>
      <c r="AL15" s="1213"/>
      <c r="AM15" s="1213"/>
      <c r="AN15" s="1214"/>
      <c r="AO15" s="315">
        <v>194827</v>
      </c>
      <c r="AP15" s="315">
        <v>2624</v>
      </c>
      <c r="AQ15" s="316">
        <v>1720</v>
      </c>
      <c r="AR15" s="317">
        <v>52.6</v>
      </c>
    </row>
    <row r="16" spans="1:46" ht="13.2" x14ac:dyDescent="0.2">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526</v>
      </c>
      <c r="AL16" s="1216"/>
      <c r="AM16" s="1216"/>
      <c r="AN16" s="1217"/>
      <c r="AO16" s="315">
        <v>-734137</v>
      </c>
      <c r="AP16" s="315">
        <v>-9887</v>
      </c>
      <c r="AQ16" s="316">
        <v>-6900</v>
      </c>
      <c r="AR16" s="317">
        <v>43.3</v>
      </c>
    </row>
    <row r="17" spans="1:46" ht="13.2" x14ac:dyDescent="0.2">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183</v>
      </c>
      <c r="AL17" s="1216"/>
      <c r="AM17" s="1216"/>
      <c r="AN17" s="1217"/>
      <c r="AO17" s="315">
        <v>7781665</v>
      </c>
      <c r="AP17" s="315">
        <v>104804</v>
      </c>
      <c r="AQ17" s="316">
        <v>82850</v>
      </c>
      <c r="AR17" s="317">
        <v>26.5</v>
      </c>
    </row>
    <row r="18" spans="1:46" ht="13.2" x14ac:dyDescent="0.2">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ht="13.2" x14ac:dyDescent="0.2">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527</v>
      </c>
      <c r="AL19" s="293"/>
      <c r="AM19" s="293"/>
      <c r="AN19" s="293"/>
      <c r="AO19" s="293"/>
      <c r="AP19" s="293"/>
      <c r="AQ19" s="293"/>
      <c r="AR19" s="293"/>
    </row>
    <row r="20" spans="1:46" ht="13.2" x14ac:dyDescent="0.2">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528</v>
      </c>
      <c r="AP20" s="323" t="s">
        <v>529</v>
      </c>
      <c r="AQ20" s="324" t="s">
        <v>530</v>
      </c>
      <c r="AR20" s="325"/>
    </row>
    <row r="21" spans="1:46" s="331" customFormat="1" ht="13.2" x14ac:dyDescent="0.2">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531</v>
      </c>
      <c r="AL21" s="1208"/>
      <c r="AM21" s="1208"/>
      <c r="AN21" s="1209"/>
      <c r="AO21" s="327">
        <v>10.76</v>
      </c>
      <c r="AP21" s="328">
        <v>8.1999999999999993</v>
      </c>
      <c r="AQ21" s="329">
        <v>2.56</v>
      </c>
      <c r="AR21" s="298"/>
      <c r="AS21" s="330"/>
      <c r="AT21" s="326"/>
    </row>
    <row r="22" spans="1:46" s="331" customFormat="1" ht="13.2" x14ac:dyDescent="0.2">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532</v>
      </c>
      <c r="AL22" s="1208"/>
      <c r="AM22" s="1208"/>
      <c r="AN22" s="1209"/>
      <c r="AO22" s="332">
        <v>99.3</v>
      </c>
      <c r="AP22" s="333">
        <v>97.9</v>
      </c>
      <c r="AQ22" s="334">
        <v>1.4</v>
      </c>
      <c r="AR22" s="318"/>
      <c r="AS22" s="330"/>
      <c r="AT22" s="326"/>
    </row>
    <row r="23" spans="1:46" s="331" customFormat="1" ht="13.2" x14ac:dyDescent="0.2">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ht="13.2" x14ac:dyDescent="0.2">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ht="13.2" x14ac:dyDescent="0.2">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ht="13.2" x14ac:dyDescent="0.2">
      <c r="A26" s="298" t="s">
        <v>533</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ht="13.2" x14ac:dyDescent="0.2">
      <c r="A27" s="339"/>
      <c r="AO27" s="293"/>
      <c r="AP27" s="293"/>
      <c r="AQ27" s="293"/>
      <c r="AR27" s="293"/>
      <c r="AS27" s="293"/>
      <c r="AT27" s="293"/>
    </row>
    <row r="28" spans="1:46" ht="16.2" x14ac:dyDescent="0.2">
      <c r="A28" s="294" t="s">
        <v>534</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ht="13.2" x14ac:dyDescent="0.2">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535</v>
      </c>
      <c r="AL29" s="298"/>
      <c r="AM29" s="298"/>
      <c r="AN29" s="298"/>
      <c r="AO29" s="293"/>
      <c r="AP29" s="293"/>
      <c r="AQ29" s="293"/>
      <c r="AR29" s="293"/>
      <c r="AS29" s="341"/>
    </row>
    <row r="30" spans="1:46" ht="13.2" x14ac:dyDescent="0.2">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513</v>
      </c>
      <c r="AP30" s="303"/>
      <c r="AQ30" s="304" t="s">
        <v>514</v>
      </c>
      <c r="AR30" s="305"/>
    </row>
    <row r="31" spans="1:46" ht="13.2" x14ac:dyDescent="0.2">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515</v>
      </c>
      <c r="AQ31" s="310" t="s">
        <v>516</v>
      </c>
      <c r="AR31" s="311" t="s">
        <v>517</v>
      </c>
    </row>
    <row r="32" spans="1:46" ht="27" customHeight="1" x14ac:dyDescent="0.2">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536</v>
      </c>
      <c r="AL32" s="1224"/>
      <c r="AM32" s="1224"/>
      <c r="AN32" s="1225"/>
      <c r="AO32" s="342">
        <v>5667704</v>
      </c>
      <c r="AP32" s="342">
        <v>76333</v>
      </c>
      <c r="AQ32" s="343">
        <v>53769</v>
      </c>
      <c r="AR32" s="344">
        <v>42</v>
      </c>
    </row>
    <row r="33" spans="1:46" ht="13.5" customHeight="1" x14ac:dyDescent="0.2">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537</v>
      </c>
      <c r="AL33" s="1224"/>
      <c r="AM33" s="1224"/>
      <c r="AN33" s="1225"/>
      <c r="AO33" s="342" t="s">
        <v>522</v>
      </c>
      <c r="AP33" s="342" t="s">
        <v>522</v>
      </c>
      <c r="AQ33" s="343" t="s">
        <v>522</v>
      </c>
      <c r="AR33" s="344" t="s">
        <v>522</v>
      </c>
    </row>
    <row r="34" spans="1:46" ht="27" customHeight="1" x14ac:dyDescent="0.2">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538</v>
      </c>
      <c r="AL34" s="1224"/>
      <c r="AM34" s="1224"/>
      <c r="AN34" s="1225"/>
      <c r="AO34" s="342" t="s">
        <v>522</v>
      </c>
      <c r="AP34" s="342" t="s">
        <v>522</v>
      </c>
      <c r="AQ34" s="343">
        <v>30</v>
      </c>
      <c r="AR34" s="344" t="s">
        <v>522</v>
      </c>
    </row>
    <row r="35" spans="1:46" ht="27" customHeight="1" x14ac:dyDescent="0.2">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539</v>
      </c>
      <c r="AL35" s="1224"/>
      <c r="AM35" s="1224"/>
      <c r="AN35" s="1225"/>
      <c r="AO35" s="342">
        <v>456310</v>
      </c>
      <c r="AP35" s="342">
        <v>6146</v>
      </c>
      <c r="AQ35" s="343">
        <v>13935</v>
      </c>
      <c r="AR35" s="344">
        <v>-55.9</v>
      </c>
    </row>
    <row r="36" spans="1:46" ht="27" customHeight="1" x14ac:dyDescent="0.2">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540</v>
      </c>
      <c r="AL36" s="1224"/>
      <c r="AM36" s="1224"/>
      <c r="AN36" s="1225"/>
      <c r="AO36" s="342">
        <v>387610</v>
      </c>
      <c r="AP36" s="342">
        <v>5220</v>
      </c>
      <c r="AQ36" s="343">
        <v>1254</v>
      </c>
      <c r="AR36" s="344">
        <v>316.3</v>
      </c>
    </row>
    <row r="37" spans="1:46" ht="13.5" customHeight="1" x14ac:dyDescent="0.2">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541</v>
      </c>
      <c r="AL37" s="1224"/>
      <c r="AM37" s="1224"/>
      <c r="AN37" s="1225"/>
      <c r="AO37" s="342">
        <v>7606</v>
      </c>
      <c r="AP37" s="342">
        <v>102</v>
      </c>
      <c r="AQ37" s="343">
        <v>601</v>
      </c>
      <c r="AR37" s="344">
        <v>-83</v>
      </c>
    </row>
    <row r="38" spans="1:46" ht="27" customHeight="1" x14ac:dyDescent="0.2">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542</v>
      </c>
      <c r="AL38" s="1227"/>
      <c r="AM38" s="1227"/>
      <c r="AN38" s="1228"/>
      <c r="AO38" s="345" t="s">
        <v>522</v>
      </c>
      <c r="AP38" s="345" t="s">
        <v>522</v>
      </c>
      <c r="AQ38" s="346">
        <v>1</v>
      </c>
      <c r="AR38" s="334" t="s">
        <v>522</v>
      </c>
      <c r="AS38" s="341"/>
    </row>
    <row r="39" spans="1:46" ht="13.2" x14ac:dyDescent="0.2">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543</v>
      </c>
      <c r="AL39" s="1227"/>
      <c r="AM39" s="1227"/>
      <c r="AN39" s="1228"/>
      <c r="AO39" s="342">
        <v>-340513</v>
      </c>
      <c r="AP39" s="342">
        <v>-4586</v>
      </c>
      <c r="AQ39" s="343">
        <v>-4013</v>
      </c>
      <c r="AR39" s="344">
        <v>14.3</v>
      </c>
      <c r="AS39" s="341"/>
    </row>
    <row r="40" spans="1:46" ht="27" customHeight="1" x14ac:dyDescent="0.2">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544</v>
      </c>
      <c r="AL40" s="1224"/>
      <c r="AM40" s="1224"/>
      <c r="AN40" s="1225"/>
      <c r="AO40" s="342">
        <v>-4567063</v>
      </c>
      <c r="AP40" s="342">
        <v>-61509</v>
      </c>
      <c r="AQ40" s="343">
        <v>-48341</v>
      </c>
      <c r="AR40" s="344">
        <v>27.2</v>
      </c>
      <c r="AS40" s="341"/>
    </row>
    <row r="41" spans="1:46" ht="13.2" x14ac:dyDescent="0.2">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294</v>
      </c>
      <c r="AL41" s="1230"/>
      <c r="AM41" s="1230"/>
      <c r="AN41" s="1231"/>
      <c r="AO41" s="342">
        <v>1611654</v>
      </c>
      <c r="AP41" s="342">
        <v>21706</v>
      </c>
      <c r="AQ41" s="343">
        <v>17235</v>
      </c>
      <c r="AR41" s="344">
        <v>25.9</v>
      </c>
      <c r="AS41" s="341"/>
    </row>
    <row r="42" spans="1:46" ht="13.2" x14ac:dyDescent="0.2">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545</v>
      </c>
      <c r="AL42" s="293"/>
      <c r="AM42" s="293"/>
      <c r="AN42" s="293"/>
      <c r="AO42" s="293"/>
      <c r="AP42" s="293"/>
      <c r="AQ42" s="318"/>
      <c r="AR42" s="318"/>
      <c r="AS42" s="341"/>
    </row>
    <row r="43" spans="1:46" ht="13.2" x14ac:dyDescent="0.2">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ht="13.2" x14ac:dyDescent="0.2">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ht="13.2" x14ac:dyDescent="0.2">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ht="13.2" x14ac:dyDescent="0.2">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2">
      <c r="A47" s="351" t="s">
        <v>546</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ht="13.2" x14ac:dyDescent="0.2">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547</v>
      </c>
      <c r="AL48" s="352"/>
      <c r="AM48" s="352"/>
      <c r="AN48" s="352"/>
      <c r="AO48" s="352"/>
      <c r="AP48" s="352"/>
      <c r="AQ48" s="353"/>
      <c r="AR48" s="352"/>
    </row>
    <row r="49" spans="1:44" ht="13.5" customHeight="1" x14ac:dyDescent="0.2">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513</v>
      </c>
      <c r="AN49" s="1220" t="s">
        <v>548</v>
      </c>
      <c r="AO49" s="1221"/>
      <c r="AP49" s="1221"/>
      <c r="AQ49" s="1221"/>
      <c r="AR49" s="1222"/>
    </row>
    <row r="50" spans="1:44" ht="13.2" x14ac:dyDescent="0.2">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549</v>
      </c>
      <c r="AO50" s="359" t="s">
        <v>550</v>
      </c>
      <c r="AP50" s="360" t="s">
        <v>551</v>
      </c>
      <c r="AQ50" s="361" t="s">
        <v>552</v>
      </c>
      <c r="AR50" s="362" t="s">
        <v>553</v>
      </c>
    </row>
    <row r="51" spans="1:44" ht="13.2" x14ac:dyDescent="0.2">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554</v>
      </c>
      <c r="AL51" s="355"/>
      <c r="AM51" s="363">
        <v>9975939</v>
      </c>
      <c r="AN51" s="364">
        <v>126822</v>
      </c>
      <c r="AO51" s="365">
        <v>16.7</v>
      </c>
      <c r="AP51" s="366">
        <v>66255</v>
      </c>
      <c r="AQ51" s="367">
        <v>3.6</v>
      </c>
      <c r="AR51" s="368">
        <v>13.1</v>
      </c>
    </row>
    <row r="52" spans="1:44" ht="13.2" x14ac:dyDescent="0.2">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555</v>
      </c>
      <c r="AM52" s="371">
        <v>3170020</v>
      </c>
      <c r="AN52" s="372">
        <v>40300</v>
      </c>
      <c r="AO52" s="373">
        <v>45.5</v>
      </c>
      <c r="AP52" s="374">
        <v>31822</v>
      </c>
      <c r="AQ52" s="375">
        <v>8.8000000000000007</v>
      </c>
      <c r="AR52" s="376">
        <v>36.700000000000003</v>
      </c>
    </row>
    <row r="53" spans="1:44" ht="13.2" x14ac:dyDescent="0.2">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556</v>
      </c>
      <c r="AL53" s="355"/>
      <c r="AM53" s="363">
        <v>6889541</v>
      </c>
      <c r="AN53" s="364">
        <v>88913</v>
      </c>
      <c r="AO53" s="365">
        <v>-29.9</v>
      </c>
      <c r="AP53" s="366">
        <v>92247</v>
      </c>
      <c r="AQ53" s="367">
        <v>39.200000000000003</v>
      </c>
      <c r="AR53" s="368">
        <v>-69.099999999999994</v>
      </c>
    </row>
    <row r="54" spans="1:44" ht="13.2" x14ac:dyDescent="0.2">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555</v>
      </c>
      <c r="AM54" s="371">
        <v>4046742</v>
      </c>
      <c r="AN54" s="372">
        <v>52225</v>
      </c>
      <c r="AO54" s="373">
        <v>29.6</v>
      </c>
      <c r="AP54" s="374">
        <v>37204</v>
      </c>
      <c r="AQ54" s="375">
        <v>16.899999999999999</v>
      </c>
      <c r="AR54" s="376">
        <v>12.7</v>
      </c>
    </row>
    <row r="55" spans="1:44" ht="13.2" x14ac:dyDescent="0.2">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557</v>
      </c>
      <c r="AL55" s="355"/>
      <c r="AM55" s="363">
        <v>4899077</v>
      </c>
      <c r="AN55" s="364">
        <v>64033</v>
      </c>
      <c r="AO55" s="365">
        <v>-28</v>
      </c>
      <c r="AP55" s="366">
        <v>67319</v>
      </c>
      <c r="AQ55" s="367">
        <v>-27</v>
      </c>
      <c r="AR55" s="368">
        <v>-1</v>
      </c>
    </row>
    <row r="56" spans="1:44" ht="13.2" x14ac:dyDescent="0.2">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555</v>
      </c>
      <c r="AM56" s="371">
        <v>2132141</v>
      </c>
      <c r="AN56" s="372">
        <v>27868</v>
      </c>
      <c r="AO56" s="373">
        <v>-46.6</v>
      </c>
      <c r="AP56" s="374">
        <v>38101</v>
      </c>
      <c r="AQ56" s="375">
        <v>2.4</v>
      </c>
      <c r="AR56" s="376">
        <v>-49</v>
      </c>
    </row>
    <row r="57" spans="1:44" ht="13.2" x14ac:dyDescent="0.2">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558</v>
      </c>
      <c r="AL57" s="355"/>
      <c r="AM57" s="363">
        <v>3025606</v>
      </c>
      <c r="AN57" s="364">
        <v>40120</v>
      </c>
      <c r="AO57" s="365">
        <v>-37.299999999999997</v>
      </c>
      <c r="AP57" s="366">
        <v>70615</v>
      </c>
      <c r="AQ57" s="367">
        <v>4.9000000000000004</v>
      </c>
      <c r="AR57" s="368">
        <v>-42.2</v>
      </c>
    </row>
    <row r="58" spans="1:44" ht="13.2" x14ac:dyDescent="0.2">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555</v>
      </c>
      <c r="AM58" s="371">
        <v>1532360</v>
      </c>
      <c r="AN58" s="372">
        <v>20319</v>
      </c>
      <c r="AO58" s="373">
        <v>-27.1</v>
      </c>
      <c r="AP58" s="374">
        <v>37382</v>
      </c>
      <c r="AQ58" s="375">
        <v>-1.9</v>
      </c>
      <c r="AR58" s="376">
        <v>-25.2</v>
      </c>
    </row>
    <row r="59" spans="1:44" ht="13.2" x14ac:dyDescent="0.2">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559</v>
      </c>
      <c r="AL59" s="355"/>
      <c r="AM59" s="363">
        <v>5222704</v>
      </c>
      <c r="AN59" s="364">
        <v>70339</v>
      </c>
      <c r="AO59" s="365">
        <v>75.3</v>
      </c>
      <c r="AP59" s="366">
        <v>69185</v>
      </c>
      <c r="AQ59" s="367">
        <v>-2</v>
      </c>
      <c r="AR59" s="368">
        <v>77.3</v>
      </c>
    </row>
    <row r="60" spans="1:44" ht="13.2" x14ac:dyDescent="0.2">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555</v>
      </c>
      <c r="AM60" s="371">
        <v>2860803</v>
      </c>
      <c r="AN60" s="372">
        <v>38529</v>
      </c>
      <c r="AO60" s="373">
        <v>89.6</v>
      </c>
      <c r="AP60" s="374">
        <v>38519</v>
      </c>
      <c r="AQ60" s="375">
        <v>3</v>
      </c>
      <c r="AR60" s="376">
        <v>86.6</v>
      </c>
    </row>
    <row r="61" spans="1:44" ht="13.2" x14ac:dyDescent="0.2">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560</v>
      </c>
      <c r="AL61" s="377"/>
      <c r="AM61" s="378">
        <v>6002573</v>
      </c>
      <c r="AN61" s="379">
        <v>78045</v>
      </c>
      <c r="AO61" s="380">
        <v>-0.6</v>
      </c>
      <c r="AP61" s="381">
        <v>73124</v>
      </c>
      <c r="AQ61" s="382">
        <v>3.7</v>
      </c>
      <c r="AR61" s="368">
        <v>-4.3</v>
      </c>
    </row>
    <row r="62" spans="1:44" ht="13.2" x14ac:dyDescent="0.2">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555</v>
      </c>
      <c r="AM62" s="371">
        <v>2748413</v>
      </c>
      <c r="AN62" s="372">
        <v>35848</v>
      </c>
      <c r="AO62" s="373">
        <v>18.2</v>
      </c>
      <c r="AP62" s="374">
        <v>36606</v>
      </c>
      <c r="AQ62" s="375">
        <v>5.8</v>
      </c>
      <c r="AR62" s="376">
        <v>12.4</v>
      </c>
    </row>
    <row r="63" spans="1:44" ht="13.2" x14ac:dyDescent="0.2">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ht="13.2" x14ac:dyDescent="0.2">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ht="13.2" x14ac:dyDescent="0.2">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ht="13.2" x14ac:dyDescent="0.2">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2">
      <c r="AK67" s="293"/>
      <c r="AL67" s="293"/>
      <c r="AM67" s="293"/>
      <c r="AN67" s="293"/>
      <c r="AO67" s="293"/>
      <c r="AP67" s="293"/>
      <c r="AQ67" s="293"/>
      <c r="AR67" s="293"/>
      <c r="AS67" s="293"/>
      <c r="AT67" s="293"/>
    </row>
    <row r="68" spans="1:46" ht="13.5" hidden="1" customHeight="1" x14ac:dyDescent="0.2">
      <c r="AK68" s="293"/>
      <c r="AL68" s="293"/>
      <c r="AM68" s="293"/>
      <c r="AN68" s="293"/>
      <c r="AO68" s="293"/>
      <c r="AP68" s="293"/>
      <c r="AQ68" s="293"/>
      <c r="AR68" s="293"/>
    </row>
    <row r="69" spans="1:46" ht="13.5" hidden="1" customHeight="1" x14ac:dyDescent="0.2">
      <c r="AK69" s="293"/>
      <c r="AL69" s="293"/>
      <c r="AM69" s="293"/>
      <c r="AN69" s="293"/>
      <c r="AO69" s="293"/>
      <c r="AP69" s="293"/>
      <c r="AQ69" s="293"/>
      <c r="AR69" s="293"/>
    </row>
    <row r="70" spans="1:46" ht="13.2" hidden="1" x14ac:dyDescent="0.2">
      <c r="AK70" s="293"/>
      <c r="AL70" s="293"/>
      <c r="AM70" s="293"/>
      <c r="AN70" s="293"/>
      <c r="AO70" s="293"/>
      <c r="AP70" s="293"/>
      <c r="AQ70" s="293"/>
      <c r="AR70" s="293"/>
    </row>
    <row r="71" spans="1:46" ht="13.2" hidden="1" x14ac:dyDescent="0.2">
      <c r="AK71" s="293"/>
      <c r="AL71" s="293"/>
      <c r="AM71" s="293"/>
      <c r="AN71" s="293"/>
      <c r="AO71" s="293"/>
      <c r="AP71" s="293"/>
      <c r="AQ71" s="293"/>
      <c r="AR71" s="293"/>
    </row>
    <row r="72" spans="1:46" ht="13.2" hidden="1" x14ac:dyDescent="0.2">
      <c r="AK72" s="293"/>
      <c r="AL72" s="293"/>
      <c r="AM72" s="293"/>
      <c r="AN72" s="293"/>
      <c r="AO72" s="293"/>
      <c r="AP72" s="293"/>
      <c r="AQ72" s="293"/>
      <c r="AR72" s="293"/>
    </row>
    <row r="73" spans="1:46" ht="13.2" hidden="1" x14ac:dyDescent="0.2">
      <c r="AK73" s="293"/>
      <c r="AL73" s="293"/>
      <c r="AM73" s="293"/>
      <c r="AN73" s="293"/>
      <c r="AO73" s="293"/>
      <c r="AP73" s="293"/>
      <c r="AQ73" s="293"/>
      <c r="AR73" s="293"/>
    </row>
    <row r="74" spans="1:46" ht="13.2" hidden="1" x14ac:dyDescent="0.2"/>
  </sheetData>
  <sheetProtection algorithmName="SHA-512" hashValue="OtKqD3tt6npusSPza6As/TEaJ+03fmoNleZhE5yguVPKZRfE3e3B2XXlJiFf1op6Yr0bWLl8zNWkJu3+hrus5w==" saltValue="11lcU8lRnvBR4vy8Wi0Xf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Normal="100" zoomScaleSheetLayoutView="55" workbookViewId="0"/>
  </sheetViews>
  <sheetFormatPr defaultColWidth="0" defaultRowHeight="13.5" customHeight="1" zeroHeight="1" x14ac:dyDescent="0.2"/>
  <cols>
    <col min="1" max="125" width="2.44140625" style="291" customWidth="1"/>
    <col min="126" max="16384" width="9" style="290" hidden="1"/>
  </cols>
  <sheetData>
    <row r="1" spans="2:125"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ht="13.2" x14ac:dyDescent="0.2">
      <c r="B2" s="290"/>
      <c r="DG2" s="290"/>
    </row>
    <row r="3" spans="2:125" ht="13.2" x14ac:dyDescent="0.2">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ht="13.2" x14ac:dyDescent="0.2"/>
    <row r="5" spans="2:125" ht="13.2" x14ac:dyDescent="0.2"/>
    <row r="6" spans="2:125" ht="13.2" x14ac:dyDescent="0.2"/>
    <row r="7" spans="2:125" ht="13.2" x14ac:dyDescent="0.2"/>
    <row r="8" spans="2:125" ht="13.2" x14ac:dyDescent="0.2"/>
    <row r="9" spans="2:125" ht="13.2" x14ac:dyDescent="0.2">
      <c r="DU9" s="29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0"/>
    </row>
    <row r="18" spans="125:125" ht="13.2" x14ac:dyDescent="0.2"/>
    <row r="19" spans="125:125" ht="13.2" x14ac:dyDescent="0.2"/>
    <row r="20" spans="125:125" ht="13.2" x14ac:dyDescent="0.2">
      <c r="DU20" s="290"/>
    </row>
    <row r="21" spans="125:125" ht="13.2" x14ac:dyDescent="0.2">
      <c r="DU21" s="29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0"/>
    </row>
    <row r="29" spans="125:125" ht="13.2" x14ac:dyDescent="0.2"/>
    <row r="30" spans="125:125" ht="13.2" x14ac:dyDescent="0.2"/>
    <row r="31" spans="125:125" ht="13.2" x14ac:dyDescent="0.2"/>
    <row r="32" spans="125:125" ht="13.2" x14ac:dyDescent="0.2"/>
    <row r="33" spans="2:125" ht="13.2" x14ac:dyDescent="0.2">
      <c r="B33" s="290"/>
      <c r="G33" s="290"/>
      <c r="I33" s="290"/>
    </row>
    <row r="34" spans="2:125" ht="13.2" x14ac:dyDescent="0.2">
      <c r="C34" s="290"/>
      <c r="P34" s="290"/>
      <c r="DE34" s="290"/>
      <c r="DH34" s="290"/>
    </row>
    <row r="35" spans="2:125" ht="13.2" x14ac:dyDescent="0.2">
      <c r="D35" s="290"/>
      <c r="E35" s="290"/>
      <c r="DG35" s="290"/>
      <c r="DJ35" s="290"/>
      <c r="DP35" s="290"/>
      <c r="DQ35" s="290"/>
      <c r="DR35" s="290"/>
      <c r="DS35" s="290"/>
      <c r="DT35" s="290"/>
      <c r="DU35" s="290"/>
    </row>
    <row r="36" spans="2:125" ht="13.2" x14ac:dyDescent="0.2">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ht="13.2" x14ac:dyDescent="0.2">
      <c r="DU37" s="290"/>
    </row>
    <row r="38" spans="2:125" ht="13.2" x14ac:dyDescent="0.2">
      <c r="DT38" s="290"/>
      <c r="DU38" s="290"/>
    </row>
    <row r="39" spans="2:125" ht="13.2" x14ac:dyDescent="0.2"/>
    <row r="40" spans="2:125" ht="13.2" x14ac:dyDescent="0.2">
      <c r="DH40" s="290"/>
    </row>
    <row r="41" spans="2:125" ht="13.2" x14ac:dyDescent="0.2">
      <c r="DE41" s="290"/>
    </row>
    <row r="42" spans="2:125" ht="13.2" x14ac:dyDescent="0.2">
      <c r="DG42" s="290"/>
      <c r="DJ42" s="290"/>
    </row>
    <row r="43" spans="2:125" ht="13.2" x14ac:dyDescent="0.2">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ht="13.2" x14ac:dyDescent="0.2">
      <c r="DU44" s="290"/>
    </row>
    <row r="45" spans="2:125" ht="13.2" x14ac:dyDescent="0.2"/>
    <row r="46" spans="2:125" ht="13.2" x14ac:dyDescent="0.2"/>
    <row r="47" spans="2:125" ht="13.2" x14ac:dyDescent="0.2"/>
    <row r="48" spans="2:125" ht="13.2" x14ac:dyDescent="0.2">
      <c r="DT48" s="290"/>
      <c r="DU48" s="290"/>
    </row>
    <row r="49" spans="120:125" ht="13.2" x14ac:dyDescent="0.2">
      <c r="DU49" s="290"/>
    </row>
    <row r="50" spans="120:125" ht="13.2" x14ac:dyDescent="0.2">
      <c r="DU50" s="290"/>
    </row>
    <row r="51" spans="120:125" ht="13.2" x14ac:dyDescent="0.2">
      <c r="DP51" s="290"/>
      <c r="DQ51" s="290"/>
      <c r="DR51" s="290"/>
      <c r="DS51" s="290"/>
      <c r="DT51" s="290"/>
      <c r="DU51" s="290"/>
    </row>
    <row r="52" spans="120:125" ht="13.2" x14ac:dyDescent="0.2"/>
    <row r="53" spans="120:125" ht="13.2" x14ac:dyDescent="0.2"/>
    <row r="54" spans="120:125" ht="13.2" x14ac:dyDescent="0.2">
      <c r="DU54" s="290"/>
    </row>
    <row r="55" spans="120:125" ht="13.2" x14ac:dyDescent="0.2"/>
    <row r="56" spans="120:125" ht="13.2" x14ac:dyDescent="0.2"/>
    <row r="57" spans="120:125" ht="13.2" x14ac:dyDescent="0.2"/>
    <row r="58" spans="120:125" ht="13.2" x14ac:dyDescent="0.2">
      <c r="DU58" s="290"/>
    </row>
    <row r="59" spans="120:125" ht="13.2" x14ac:dyDescent="0.2"/>
    <row r="60" spans="120:125" ht="13.2" x14ac:dyDescent="0.2"/>
    <row r="61" spans="120:125" ht="13.2" x14ac:dyDescent="0.2"/>
    <row r="62" spans="120:125" ht="13.2" x14ac:dyDescent="0.2"/>
    <row r="63" spans="120:125" ht="13.2" x14ac:dyDescent="0.2">
      <c r="DU63" s="290"/>
    </row>
    <row r="64" spans="120:125" ht="13.2" x14ac:dyDescent="0.2">
      <c r="DT64" s="290"/>
      <c r="DU64" s="290"/>
    </row>
    <row r="65" spans="123:125" ht="13.2" x14ac:dyDescent="0.2"/>
    <row r="66" spans="123:125" ht="13.2" x14ac:dyDescent="0.2"/>
    <row r="67" spans="123:125" ht="13.2" x14ac:dyDescent="0.2"/>
    <row r="68" spans="123:125" ht="13.2" x14ac:dyDescent="0.2"/>
    <row r="69" spans="123:125" ht="13.2" x14ac:dyDescent="0.2">
      <c r="DS69" s="290"/>
      <c r="DT69" s="290"/>
      <c r="DU69" s="29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0"/>
    </row>
    <row r="83" spans="116:125" ht="13.2" x14ac:dyDescent="0.2">
      <c r="DM83" s="290"/>
      <c r="DN83" s="290"/>
      <c r="DO83" s="290"/>
      <c r="DP83" s="290"/>
      <c r="DQ83" s="290"/>
      <c r="DR83" s="290"/>
      <c r="DS83" s="290"/>
      <c r="DT83" s="290"/>
      <c r="DU83" s="290"/>
    </row>
    <row r="84" spans="116:125" ht="13.2" x14ac:dyDescent="0.2"/>
    <row r="85" spans="116:125" ht="13.2" x14ac:dyDescent="0.2"/>
    <row r="86" spans="116:125" ht="13.2" x14ac:dyDescent="0.2"/>
    <row r="87" spans="116:125" ht="13.2" x14ac:dyDescent="0.2"/>
    <row r="88" spans="116:125" ht="13.2" x14ac:dyDescent="0.2">
      <c r="DU88" s="29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0"/>
      <c r="DT94" s="290"/>
      <c r="DU94" s="290"/>
    </row>
    <row r="95" spans="116:125" ht="13.5" customHeight="1" x14ac:dyDescent="0.2">
      <c r="DU95" s="29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0"/>
    </row>
    <row r="102" spans="124:125" ht="13.5" customHeight="1" x14ac:dyDescent="0.2"/>
    <row r="103" spans="124:125" ht="13.5" customHeight="1" x14ac:dyDescent="0.2"/>
    <row r="104" spans="124:125" ht="13.5" customHeight="1" x14ac:dyDescent="0.2">
      <c r="DT104" s="290"/>
      <c r="DU104" s="29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0" t="s">
        <v>562</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90"/>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f7GaIWBxRqcdXkj/TNt5wATN1q5vXSahHyzoHaLknIfUpY0E+PP/+ERdVxfVSLafS/s6EIhVyX5kJutwlzPBAQ==" saltValue="PUDtMQL9n06fyuvp/46/W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Normal="100" zoomScaleSheetLayoutView="55" workbookViewId="0"/>
  </sheetViews>
  <sheetFormatPr defaultColWidth="0" defaultRowHeight="13.5" customHeight="1" zeroHeight="1" x14ac:dyDescent="0.2"/>
  <cols>
    <col min="1" max="125" width="2.44140625" style="291" customWidth="1"/>
    <col min="126" max="142" width="0" style="290" hidden="1" customWidth="1"/>
    <col min="143" max="16384" width="9" style="290" hidden="1"/>
  </cols>
  <sheetData>
    <row r="1" spans="1:125" ht="13.5" customHeight="1"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ht="13.2" x14ac:dyDescent="0.2">
      <c r="B2" s="290"/>
      <c r="T2" s="290"/>
    </row>
    <row r="3" spans="1:125"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0"/>
      <c r="G33" s="290"/>
      <c r="I33" s="290"/>
    </row>
    <row r="34" spans="2:125" ht="13.2" x14ac:dyDescent="0.2">
      <c r="C34" s="290"/>
      <c r="P34" s="290"/>
      <c r="R34" s="290"/>
      <c r="U34" s="290"/>
    </row>
    <row r="35" spans="2:125" ht="13.2" x14ac:dyDescent="0.2">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ht="13.2" x14ac:dyDescent="0.2">
      <c r="F36" s="290"/>
      <c r="H36" s="290"/>
      <c r="J36" s="290"/>
      <c r="K36" s="290"/>
      <c r="L36" s="290"/>
      <c r="M36" s="290"/>
      <c r="N36" s="290"/>
      <c r="O36" s="290"/>
      <c r="Q36" s="290"/>
      <c r="S36" s="290"/>
      <c r="V36" s="290"/>
    </row>
    <row r="37" spans="2:125" ht="13.2" x14ac:dyDescent="0.2"/>
    <row r="38" spans="2:125" ht="13.2" x14ac:dyDescent="0.2"/>
    <row r="39" spans="2:125" ht="13.2" x14ac:dyDescent="0.2"/>
    <row r="40" spans="2:125" ht="13.2" x14ac:dyDescent="0.2">
      <c r="U40" s="290"/>
    </row>
    <row r="41" spans="2:125" ht="13.2" x14ac:dyDescent="0.2">
      <c r="R41" s="290"/>
    </row>
    <row r="42" spans="2:125" ht="13.2" x14ac:dyDescent="0.2">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ht="13.2" x14ac:dyDescent="0.2">
      <c r="Q43" s="290"/>
      <c r="S43" s="290"/>
      <c r="V43" s="29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563</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sc1facCZvJXZY79ZJ49wGq44c41QO/t20wkHYakcRMdTvCUjbliLf5nuQCWvq7EBBhNp8UPZGna/a5eoSWO9Rg==" saltValue="/nRvoKq6EABcJ3URUo91O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564</v>
      </c>
      <c r="G46" s="8" t="s">
        <v>565</v>
      </c>
      <c r="H46" s="8" t="s">
        <v>566</v>
      </c>
      <c r="I46" s="8" t="s">
        <v>567</v>
      </c>
      <c r="J46" s="9" t="s">
        <v>568</v>
      </c>
    </row>
    <row r="47" spans="2:10" ht="57.75" customHeight="1" x14ac:dyDescent="0.2">
      <c r="B47" s="10"/>
      <c r="C47" s="1232" t="s">
        <v>3</v>
      </c>
      <c r="D47" s="1232"/>
      <c r="E47" s="1233"/>
      <c r="F47" s="11">
        <v>18.53</v>
      </c>
      <c r="G47" s="12">
        <v>14.54</v>
      </c>
      <c r="H47" s="12">
        <v>14.81</v>
      </c>
      <c r="I47" s="12">
        <v>15.14</v>
      </c>
      <c r="J47" s="13">
        <v>15.18</v>
      </c>
    </row>
    <row r="48" spans="2:10" ht="57.75" customHeight="1" x14ac:dyDescent="0.2">
      <c r="B48" s="14"/>
      <c r="C48" s="1234" t="s">
        <v>4</v>
      </c>
      <c r="D48" s="1234"/>
      <c r="E48" s="1235"/>
      <c r="F48" s="15">
        <v>3.99</v>
      </c>
      <c r="G48" s="16">
        <v>5.1100000000000003</v>
      </c>
      <c r="H48" s="16">
        <v>6.41</v>
      </c>
      <c r="I48" s="16">
        <v>5.18</v>
      </c>
      <c r="J48" s="17">
        <v>5.14</v>
      </c>
    </row>
    <row r="49" spans="2:10" ht="57.75" customHeight="1" thickBot="1" x14ac:dyDescent="0.25">
      <c r="B49" s="18"/>
      <c r="C49" s="1236" t="s">
        <v>5</v>
      </c>
      <c r="D49" s="1236"/>
      <c r="E49" s="1237"/>
      <c r="F49" s="19">
        <v>4.26</v>
      </c>
      <c r="G49" s="20" t="s">
        <v>569</v>
      </c>
      <c r="H49" s="20">
        <v>1.21</v>
      </c>
      <c r="I49" s="20" t="s">
        <v>570</v>
      </c>
      <c r="J49" s="21" t="s">
        <v>571</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ghoAiFIiQu2yyzKyKXoyptsxlU4+RTli0jdkkjZr549S6bod6Xw+vcnF9/W71JByZh8nFNGR3ckXrp6GFVw1yA==" saltValue="sYpQQTxbi6THdhQ4PTRqq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us-j0055</cp:lastModifiedBy>
  <dcterms:created xsi:type="dcterms:W3CDTF">2020-02-10T05:04:18Z</dcterms:created>
  <dcterms:modified xsi:type="dcterms:W3CDTF">2020-10-26T08:25:19Z</dcterms:modified>
  <cp:category/>
</cp:coreProperties>
</file>