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Desktop\021030更新\"/>
    </mc:Choice>
  </mc:AlternateContent>
  <xr:revisionPtr revIDLastSave="0" documentId="13_ncr:1_{CD804969-B1E2-4A77-B5B6-944F841023BA}"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AM38" i="10"/>
  <c r="AM37" i="10"/>
  <c r="AM36" i="10"/>
  <c r="BW35" i="10"/>
  <c r="BW36" i="10" s="1"/>
  <c r="BW37" i="10" s="1"/>
  <c r="BW38" i="10" s="1"/>
  <c r="BW39" i="10" s="1"/>
  <c r="BW40" i="10" s="1"/>
  <c r="BW41" i="10" s="1"/>
  <c r="BW42" i="10" s="1"/>
  <c r="BW43" i="10" s="1"/>
  <c r="AM35" i="10"/>
  <c r="CO34" i="10"/>
  <c r="CO35" i="10" s="1"/>
  <c r="CO36" i="10" s="1"/>
  <c r="CO37" i="10" s="1"/>
  <c r="CO38" i="10" s="1"/>
  <c r="BW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BE34" i="10" s="1"/>
  <c r="BE35" i="10" s="1"/>
  <c r="BE36" i="10" s="1"/>
  <c r="BE37" i="10" s="1"/>
  <c r="BE38" i="10" s="1"/>
  <c r="BE39" i="10" s="1"/>
</calcChain>
</file>

<file path=xl/sharedStrings.xml><?xml version="1.0" encoding="utf-8"?>
<sst xmlns="http://schemas.openxmlformats.org/spreadsheetml/2006/main" count="1177" uniqueCount="640">
  <si>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</si>
  <si>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</si>
  <si>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</si>
  <si>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</si>
  <si>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</si>
  <si>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</si>
  <si>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</si>
  <si>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</si>
  <si>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</si>
  <si>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</si>
  <si>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</si>
  <si>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</si>
  <si>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</si>
  <si>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</si>
  <si>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</si>
  <si>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</si>
  <si>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</si>
  <si>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</si>
  <si>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</si>
  <si>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</si>
  <si>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</si>
  <si>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</si>
  <si>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</si>
  <si>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</si>
  <si>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</si>
  <si>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</si>
  <si>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</si>
  <si>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</si>
  <si>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</si>
  <si>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</si>
  <si>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</si>
  <si>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</si>
  <si>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</si>
  <si>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</si>
  <si>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</si>
  <si>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</si>
  <si>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</si>
  <si>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</si>
  <si>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</si>
  <si>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</si>
  <si>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</si>
  <si>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</si>
  <si>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</si>
  <si>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</si>
  <si>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</si>
  <si>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</si>
  <si>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</si>
  <si>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</si>
  <si>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</si>
  <si>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</si>
  <si>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</si>
  <si>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</si>
  <si>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</si>
  <si>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</si>
  <si>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</si>
  <si>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</si>
  <si>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</si>
  <si>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</si>
  <si>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</si>
  <si>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</si>
  <si>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</si>
  <si>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</si>
  <si>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</si>
  <si>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</si>
  <si>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</si>
  <si>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</si>
  <si>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</si>
  <si>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</si>
  <si>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</si>
  <si>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</si>
  <si>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</si>
  <si>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</si>
  <si>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</si>
  <si>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</si>
  <si>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</si>
  <si>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</si>
  <si>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</si>
  <si>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</si>
  <si>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</si>
  <si>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</si>
  <si>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</si>
  <si>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</si>
  <si>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</si>
  <si>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</si>
  <si>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</si>
  <si>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</si>
  <si>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</si>
  <si>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</si>
  <si>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</si>
  <si>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</si>
  <si>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</si>
  <si>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</si>
  <si>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</si>
  <si>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</si>
  <si>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</si>
  <si>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</si>
  <si>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</si>
  <si>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</si>
  <si>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</si>
  <si>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</si>
  <si>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</si>
  <si>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</si>
  <si>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</si>
  <si>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</si>
  <si>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</si>
  <si>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</si>
  <si>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</si>
  <si>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</si>
  <si>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</si>
  <si>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</si>
  <si>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</si>
  <si>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</si>
  <si>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</si>
  <si>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</si>
  <si>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</si>
  <si>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</si>
  <si>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</si>
  <si>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</si>
  <si>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</si>
  <si>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</si>
  <si>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</si>
  <si>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</si>
  <si>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</si>
  <si>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</si>
  <si>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</si>
  <si>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</si>
  <si>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</si>
  <si>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</si>
  <si>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</si>
  <si>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</si>
  <si>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</si>
  <si>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</si>
  <si>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</si>
  <si>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</si>
  <si>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</si>
  <si>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</si>
  <si>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</si>
  <si>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</si>
  <si>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</si>
  <si>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</si>
  <si>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</si>
  <si>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</si>
  <si>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</si>
  <si>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</si>
  <si>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</si>
  <si>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</si>
  <si>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</si>
  <si>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</si>
  <si>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</si>
  <si>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</si>
  <si>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</si>
  <si>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</si>
  <si>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</si>
  <si>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</si>
  <si>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</si>
  <si>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</si>
  <si>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</si>
  <si>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</si>
  <si>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</si>
  <si>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</si>
  <si>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</si>
  <si>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</si>
  <si>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</si>
  <si>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</si>
  <si>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</si>
  <si>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</si>
  <si>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</si>
  <si>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</si>
  <si>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</si>
  <si>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</si>
  <si>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</si>
  <si>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</si>
  <si>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</si>
  <si>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</si>
  <si>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</si>
  <si>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</si>
  <si>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</si>
  <si>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</si>
  <si>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</si>
  <si>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</si>
  <si>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</si>
  <si>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</si>
  <si>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</si>
  <si>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</si>
  <si>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</si>
  <si>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</si>
  <si>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</si>
  <si>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</si>
  <si>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</si>
  <si>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</si>
  <si>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</si>
  <si>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</si>
  <si>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</si>
  <si>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</si>
  <si>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</si>
  <si>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</si>
  <si>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</si>
  <si>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</si>
  <si>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</si>
  <si>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</si>
  <si>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</si>
  <si>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</si>
  <si>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</si>
  <si>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</si>
  <si>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</si>
  <si>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</si>
  <si>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</si>
  <si>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</si>
  <si>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和歌山県田辺市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</si>
  <si>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</si>
  <si>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</si>
  <si>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</si>
  <si>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</si>
  <si>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</si>
  <si>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</si>
  <si>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</si>
  <si>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</si>
  <si>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</si>
  <si>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</si>
  <si>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</si>
  <si>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</si>
  <si>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</si>
  <si>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</si>
  <si>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</si>
  <si>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</si>
  <si>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</si>
  <si>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</si>
  <si>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</si>
  <si>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</si>
  <si>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</si>
  <si>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</si>
  <si>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</si>
  <si>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</si>
  <si>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</si>
  <si>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</si>
  <si>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</si>
  <si>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</si>
  <si>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</si>
  <si>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</si>
  <si>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</si>
  <si>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</si>
  <si>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</si>
  <si>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</si>
  <si>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</si>
  <si>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</si>
  <si>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</si>
  <si>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</si>
  <si>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</si>
  <si>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</si>
  <si>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</si>
  <si>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</si>
  <si>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</si>
  <si>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</si>
  <si>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</si>
  <si>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</si>
  <si>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</si>
  <si>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</si>
  <si>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</si>
  <si>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</si>
  <si>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</si>
  <si>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</si>
  <si>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</si>
  <si>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</si>
  <si>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</si>
  <si>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</si>
  <si>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</si>
  <si>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</si>
  <si>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</si>
  <si>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</si>
  <si>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</si>
  <si>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</si>
  <si>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</si>
  <si>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</si>
  <si>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</si>
  <si>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</si>
  <si>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</si>
  <si>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</si>
  <si>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</si>
  <si>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</si>
  <si>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</si>
  <si>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</si>
  <si>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</si>
  <si>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</si>
  <si>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</si>
  <si>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</si>
  <si>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</si>
  <si>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</si>
  <si>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</si>
  <si>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</si>
  <si>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</si>
  <si>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</si>
  <si>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</si>
  <si>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</si>
  <si>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</si>
  <si>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</si>
  <si>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</si>
  <si>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</si>
  <si>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</si>
  <si>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</si>
  <si>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</si>
  <si>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</si>
  <si>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</si>
  <si>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</si>
  <si>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</si>
  <si>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</si>
  <si>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</si>
  <si>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</si>
  <si>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</si>
  <si>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</si>
  <si>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</si>
  <si>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</si>
  <si>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</si>
  <si>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</si>
  <si>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</si>
  <si>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</si>
  <si>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</si>
  <si>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</si>
  <si>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</si>
  <si>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</si>
  <si>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</si>
  <si>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</si>
  <si>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</si>
  <si>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</si>
  <si>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</si>
  <si>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</si>
  <si>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</si>
  <si>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</si>
  <si>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</si>
  <si>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</si>
  <si>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</si>
  <si>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</si>
  <si>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</si>
  <si>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</si>
  <si>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</si>
  <si>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</si>
  <si>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</si>
  <si>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</si>
  <si>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</si>
  <si>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</si>
  <si>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</si>
  <si>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</si>
  <si>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</si>
  <si>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</si>
  <si>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</si>
  <si>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</si>
  <si>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</si>
  <si>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</si>
  <si>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</si>
  <si>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</si>
  <si>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</si>
  <si>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</si>
  <si>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</si>
  <si>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</si>
  <si>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</si>
  <si>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</si>
  <si>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</si>
  <si>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</si>
  <si>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</si>
  <si>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和歌山県田辺市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</si>
  <si>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</si>
  <si>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</si>
  <si>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</si>
  <si>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</si>
  <si>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</si>
  <si>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</si>
  <si>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</si>
  <si>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</si>
  <si>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</si>
  <si>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</si>
  <si>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</si>
  <si>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</si>
  <si>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</si>
  <si>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</si>
  <si>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</si>
  <si>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</si>
  <si>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</si>
  <si>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</si>
  <si>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</si>
  <si>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</si>
  <si>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</si>
  <si>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</si>
  <si>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</si>
  <si>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</si>
  <si>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</si>
  <si>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</si>
  <si>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</si>
  <si>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</si>
  <si>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</si>
  <si>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</si>
  <si>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</si>
  <si>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</si>
  <si>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</si>
  <si>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</si>
  <si>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</si>
  <si>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</si>
  <si>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</si>
  <si>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</si>
  <si>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</si>
  <si>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</si>
  <si>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</si>
  <si>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</si>
  <si>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</si>
  <si>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</si>
  <si>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</si>
  <si>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</si>
  <si>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</si>
  <si>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</si>
  <si>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</si>
  <si>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</si>
  <si>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</si>
  <si>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</si>
  <si>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</si>
  <si>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</si>
  <si>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</si>
  <si>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</si>
  <si>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</si>
  <si>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</si>
  <si>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</si>
  <si>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</si>
  <si>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</si>
  <si>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</si>
  <si>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</si>
  <si>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</si>
  <si>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</si>
  <si>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</si>
  <si>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</si>
  <si>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</si>
  <si>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</si>
  <si>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</si>
  <si>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</si>
  <si>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</si>
  <si>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</si>
  <si>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</si>
  <si>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</si>
  <si>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</si>
  <si>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</si>
  <si>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</si>
  <si>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</si>
  <si>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</si>
  <si>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</si>
  <si>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</si>
  <si>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</si>
  <si>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</si>
  <si>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</si>
  <si>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</si>
  <si>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</si>
  <si>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</si>
  <si>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</si>
  <si>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</si>
  <si>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</si>
  <si>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</si>
  <si>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</si>
  <si>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</si>
  <si>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</si>
  <si>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</si>
  <si>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</si>
  <si>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</si>
  <si>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</si>
  <si>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</si>
  <si>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</si>
  <si>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</si>
  <si>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</si>
  <si>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</si>
  <si>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</si>
  <si>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</si>
  <si>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</si>
  <si>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</si>
  <si>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</si>
  <si>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</si>
  <si>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</si>
  <si>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</si>
  <si>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</si>
  <si>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</si>
  <si>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</si>
  <si>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</si>
  <si>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</si>
  <si>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</si>
  <si>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</si>
  <si>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</si>
  <si>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</si>
  <si>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</si>
  <si>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</si>
  <si>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特定環境保全公共下水道事業特別会計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</si>
  <si>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</si>
  <si>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</si>
  <si>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</si>
  <si>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</si>
  <si>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</si>
  <si>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</si>
  <si>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</si>
  <si>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</si>
  <si>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</si>
  <si>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</si>
  <si>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</si>
  <si>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</si>
  <si>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</si>
  <si>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</si>
  <si>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</si>
  <si>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</si>
  <si>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</si>
  <si>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</si>
  <si>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</si>
  <si>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</si>
  <si>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</si>
  <si>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</si>
  <si>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</si>
  <si>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</si>
  <si>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</si>
  <si>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</si>
  <si>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</si>
  <si>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</si>
  <si>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</si>
  <si>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</si>
  <si>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</si>
  <si>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</si>
  <si>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</si>
  <si>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</si>
  <si>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</si>
  <si>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</si>
  <si>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</si>
  <si>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</si>
  <si>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</si>
  <si>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</si>
  <si>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</si>
  <si>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</si>
  <si>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</si>
  <si>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</si>
  <si>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</si>
  <si>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</si>
  <si>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</si>
  <si>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</si>
  <si>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</si>
  <si>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</si>
  <si>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</si>
  <si>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</si>
  <si>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</si>
  <si>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</si>
  <si>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</si>
  <si>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</si>
  <si>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</si>
  <si>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</si>
  <si>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</si>
  <si>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</si>
  <si>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</si>
  <si>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</si>
  <si>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</si>
  <si>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</si>
  <si>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</si>
  <si>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</si>
  <si>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</si>
  <si>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</si>
  <si>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</si>
  <si>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</si>
  <si>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</si>
  <si>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</si>
  <si>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</si>
  <si>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</si>
  <si>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</si>
  <si>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</si>
  <si>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</si>
  <si>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</si>
  <si>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</si>
  <si>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</si>
  <si>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</si>
  <si>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</si>
  <si>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</si>
  <si>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</si>
  <si>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</si>
  <si>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</si>
  <si>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2.69</t>
  </si>
  <si>
    <t>▲ 1.38</t>
  </si>
  <si>
    <t>▲ 0.05</t>
  </si>
  <si>
    <t>同和対策住宅資金等貸付事業特別会計</t>
  </si>
  <si>
    <t>▲ 2.11</t>
  </si>
  <si>
    <t>▲ 2.07</t>
  </si>
  <si>
    <t>駐車場事業特別会計</t>
  </si>
  <si>
    <t>▲ 1.53</t>
  </si>
  <si>
    <t>▲ 1.47</t>
  </si>
  <si>
    <t>▲ 1.43</t>
  </si>
  <si>
    <t>▲ 1.40</t>
  </si>
  <si>
    <t>▲ 1.34</t>
  </si>
  <si>
    <t>木材加工事業特別会計</t>
  </si>
  <si>
    <t>▲ 0.19</t>
  </si>
  <si>
    <t>▲ 0.22</t>
  </si>
  <si>
    <t>▲ 0.08</t>
  </si>
  <si>
    <t>▲ 0.09</t>
  </si>
  <si>
    <t>▲ 0.02</t>
  </si>
  <si>
    <t>水道事業会計</t>
  </si>
  <si>
    <t>一般会計</t>
  </si>
  <si>
    <t>国民健康保険事業特別会計（事業勘定）</t>
  </si>
  <si>
    <t>分譲宅地造成事業特別会計</t>
  </si>
  <si>
    <t>介護保険特別会計</t>
  </si>
  <si>
    <t>その他会計（赤字）</t>
  </si>
  <si>
    <t>その他会計（黒字）</t>
  </si>
  <si>
    <t>H25末</t>
    <phoneticPr fontId="5"/>
  </si>
  <si>
    <t>H26末</t>
    <phoneticPr fontId="5"/>
  </si>
  <si>
    <t>H27末</t>
    <phoneticPr fontId="5"/>
  </si>
  <si>
    <t>H28末</t>
    <phoneticPr fontId="5"/>
  </si>
  <si>
    <t>H29末</t>
    <phoneticPr fontId="5"/>
  </si>
  <si>
    <t>法適用企業</t>
  </si>
  <si>
    <t>法非適用企業</t>
  </si>
  <si>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</si>
  <si>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</si>
  <si>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</si>
  <si>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</si>
  <si>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</si>
  <si>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</si>
  <si>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</si>
  <si>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</si>
  <si>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</si>
  <si>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</si>
  <si>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</si>
  <si>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</si>
  <si>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</si>
  <si>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</si>
  <si>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</si>
  <si>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18"/>
  </si>
  <si>
    <t>法適用企業</t>
    <rPh sb="0" eb="1">
      <t>ホウ</t>
    </rPh>
    <rPh sb="1" eb="3">
      <t>テキヨウ</t>
    </rPh>
    <rPh sb="3" eb="5">
      <t>キギョウ</t>
    </rPh>
    <phoneticPr fontId="18"/>
  </si>
  <si>
    <t>南紀みらい（株）</t>
    <rPh sb="0" eb="2">
      <t>ナンキ</t>
    </rPh>
    <rPh sb="6" eb="7">
      <t>カブ</t>
    </rPh>
    <phoneticPr fontId="18"/>
  </si>
  <si>
    <t>田辺市土地開発公社</t>
    <rPh sb="0" eb="3">
      <t>タナベシ</t>
    </rPh>
    <rPh sb="3" eb="5">
      <t>トチ</t>
    </rPh>
    <rPh sb="5" eb="7">
      <t>カイハツ</t>
    </rPh>
    <rPh sb="7" eb="9">
      <t>コウシャ</t>
    </rPh>
    <phoneticPr fontId="18"/>
  </si>
  <si>
    <t>（一財）龍神村開発公社</t>
    <rPh sb="1" eb="2">
      <t>イチ</t>
    </rPh>
    <rPh sb="2" eb="3">
      <t>ザイ</t>
    </rPh>
    <rPh sb="4" eb="6">
      <t>リュウジン</t>
    </rPh>
    <rPh sb="6" eb="7">
      <t>ムラ</t>
    </rPh>
    <rPh sb="7" eb="9">
      <t>カイハツ</t>
    </rPh>
    <rPh sb="9" eb="11">
      <t>コウシャ</t>
    </rPh>
    <phoneticPr fontId="18"/>
  </si>
  <si>
    <t>（有）龍神温泉元湯</t>
    <rPh sb="1" eb="2">
      <t>ユウ</t>
    </rPh>
    <rPh sb="3" eb="5">
      <t>リュウジン</t>
    </rPh>
    <rPh sb="5" eb="7">
      <t>オンセン</t>
    </rPh>
    <rPh sb="7" eb="8">
      <t>モト</t>
    </rPh>
    <rPh sb="8" eb="9">
      <t>ユ</t>
    </rPh>
    <phoneticPr fontId="18"/>
  </si>
  <si>
    <t>（一財）田辺市熊野ツーリズムビューロー</t>
    <rPh sb="1" eb="2">
      <t>イチ</t>
    </rPh>
    <rPh sb="2" eb="3">
      <t>ザイ</t>
    </rPh>
    <rPh sb="4" eb="7">
      <t>タナベシ</t>
    </rPh>
    <rPh sb="7" eb="9">
      <t>クマノ</t>
    </rPh>
    <phoneticPr fontId="18"/>
  </si>
  <si>
    <t>地域振興基金</t>
    <rPh sb="0" eb="2">
      <t>チイキ</t>
    </rPh>
    <rPh sb="2" eb="4">
      <t>シンコウ</t>
    </rPh>
    <rPh sb="4" eb="6">
      <t>キキン</t>
    </rPh>
    <phoneticPr fontId="12"/>
  </si>
  <si>
    <t>庁舎整備基金</t>
    <rPh sb="0" eb="2">
      <t>チョウシャ</t>
    </rPh>
    <rPh sb="2" eb="4">
      <t>セイビ</t>
    </rPh>
    <rPh sb="4" eb="6">
      <t>キキン</t>
    </rPh>
    <phoneticPr fontId="12"/>
  </si>
  <si>
    <t>三四六総合運動公園整備事業基金</t>
    <rPh sb="0" eb="1">
      <t>サン</t>
    </rPh>
    <rPh sb="1" eb="2">
      <t>ヨン</t>
    </rPh>
    <rPh sb="2" eb="3">
      <t>ロク</t>
    </rPh>
    <rPh sb="3" eb="5">
      <t>ソウゴウ</t>
    </rPh>
    <rPh sb="5" eb="7">
      <t>ウンドウ</t>
    </rPh>
    <rPh sb="7" eb="9">
      <t>コウエン</t>
    </rPh>
    <rPh sb="9" eb="11">
      <t>セイビ</t>
    </rPh>
    <rPh sb="11" eb="13">
      <t>ジギョウ</t>
    </rPh>
    <rPh sb="13" eb="15">
      <t>キキン</t>
    </rPh>
    <phoneticPr fontId="12"/>
  </si>
  <si>
    <t>地域福祉基金</t>
    <rPh sb="0" eb="2">
      <t>チイキ</t>
    </rPh>
    <rPh sb="2" eb="4">
      <t>フクシ</t>
    </rPh>
    <rPh sb="4" eb="6">
      <t>キキン</t>
    </rPh>
    <phoneticPr fontId="12"/>
  </si>
  <si>
    <t>山村活性化基金</t>
    <rPh sb="0" eb="2">
      <t>サンソン</t>
    </rPh>
    <rPh sb="2" eb="4">
      <t>カッセイ</t>
    </rPh>
    <rPh sb="4" eb="5">
      <t>カ</t>
    </rPh>
    <rPh sb="5" eb="7">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</si>
  <si>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</si>
  <si>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</si>
  <si>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</si>
  <si>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定期償還に伴う地方債の減少や充当可能特定歳入の増加により、将来負担比率は低下しているが、有形固定資産減価償却率は上昇傾向となっている。今後は老朽化した施設の集約化や除却、更新等について検討を行う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</si>
  <si>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</si>
  <si>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</si>
  <si>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</si>
  <si>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</si>
  <si>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</si>
  <si>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</si>
  <si>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組合等が起こした地方債の元利償還金に対する負担金等の増加や元利償還金の定期償還額の増加などから増加傾向となっており、類似団体と比較して高率で推移してきたが、将来負担比率については、地方債現在高の減少や充当可能特定歳入の増加等から低下傾向となっている。今後においても、地方債の発行については、交付税措置のある有利な起債を活用するなど、公債費の適正化に努める。</t>
    <rPh sb="35" eb="37">
      <t>ゾウカ</t>
    </rPh>
    <rPh sb="50" eb="52">
      <t>ゾウカ</t>
    </rPh>
    <rPh sb="56" eb="58">
      <t>ゾウカ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</si>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</sst>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09EA80-37F7-4CAE-92FD-149DF07B58E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CD27-4BE8-A7F5-F4A9ED2B46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126822</c:v>
                </c:pt>
                <c:pt idx="1">
                  <c:v>88913</c:v>
                </c:pt>
                <c:pt idx="2">
                  <c:v>64033</c:v>
                </c:pt>
                <c:pt idx="3">
                  <c:v>40120</c:v>
                </c:pt>
                <c:pt idx="4">
                  <c:v>70339</c:v>
                </c:pt>
              </c:numCache>
            </c:numRef>
          </c:val>
          <c:smooth val="0"/>
          <c:extLst>
            <c:ext xmlns:c16="http://schemas.microsoft.com/office/drawing/2014/chart" uri="{C3380CC4-5D6E-409C-BE32-E72D297353CC}">
              <c16:uniqueId val="{00000001-CD27-4BE8-A7F5-F4A9ED2B46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5.1100000000000003</c:v>
                </c:pt>
                <c:pt idx="2">
                  <c:v>6.41</c:v>
                </c:pt>
                <c:pt idx="3">
                  <c:v>5.18</c:v>
                </c:pt>
                <c:pt idx="4">
                  <c:v>5.14</c:v>
                </c:pt>
              </c:numCache>
            </c:numRef>
          </c:val>
          <c:extLst>
            <c:ext xmlns:c16="http://schemas.microsoft.com/office/drawing/2014/chart" uri="{C3380CC4-5D6E-409C-BE32-E72D297353CC}">
              <c16:uniqueId val="{00000000-445F-402C-9E7B-615131552A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18.53</c:v>
                </c:pt>
                <c:pt idx="1">
                  <c:v>14.54</c:v>
                </c:pt>
                <c:pt idx="2">
                  <c:v>14.81</c:v>
                </c:pt>
                <c:pt idx="3">
                  <c:v>15.14</c:v>
                </c:pt>
                <c:pt idx="4">
                  <c:v>15.18</c:v>
                </c:pt>
              </c:numCache>
            </c:numRef>
          </c:val>
          <c:extLst>
            <c:ext xmlns:c16="http://schemas.microsoft.com/office/drawing/2014/chart" uri="{C3380CC4-5D6E-409C-BE32-E72D297353CC}">
              <c16:uniqueId val="{00000001-445F-402C-9E7B-615131552A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4.26</c:v>
                </c:pt>
                <c:pt idx="1">
                  <c:v>-2.69</c:v>
                </c:pt>
                <c:pt idx="2">
                  <c:v>1.21</c:v>
                </c:pt>
                <c:pt idx="3">
                  <c:v>-1.38</c:v>
                </c:pt>
                <c:pt idx="4">
                  <c:v>-0.05</c:v>
                </c:pt>
              </c:numCache>
            </c:numRef>
          </c:val>
          <c:smooth val="0"/>
          <c:extLst>
            <c:ext xmlns:c16="http://schemas.microsoft.com/office/drawing/2014/chart" uri="{C3380CC4-5D6E-409C-BE32-E72D297353CC}">
              <c16:uniqueId val="{00000002-445F-402C-9E7B-615131552A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0.05</c:v>
                </c:pt>
                <c:pt idx="4">
                  <c:v>#N/A</c:v>
                </c:pt>
                <c:pt idx="5">
                  <c:v>0.05</c:v>
                </c:pt>
                <c:pt idx="6">
                  <c:v>#N/A</c:v>
                </c:pt>
                <c:pt idx="7">
                  <c:v>0.1</c:v>
                </c:pt>
                <c:pt idx="8">
                  <c:v>#N/A</c:v>
                </c:pt>
                <c:pt idx="9">
                  <c:v>0.04</c:v>
                </c:pt>
              </c:numCache>
            </c:numRef>
          </c:val>
          <c:extLst>
            <c:ext xmlns:c16="http://schemas.microsoft.com/office/drawing/2014/chart" uri="{C3380CC4-5D6E-409C-BE32-E72D297353CC}">
              <c16:uniqueId val="{00000000-FFD7-4355-9C47-A5F76E200A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D7-4355-9C47-A5F76E200A9A}"/>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0.36</c:v>
                </c:pt>
                <c:pt idx="2">
                  <c:v>#N/A</c:v>
                </c:pt>
                <c:pt idx="3">
                  <c:v>0.32</c:v>
                </c:pt>
                <c:pt idx="4">
                  <c:v>#N/A</c:v>
                </c:pt>
                <c:pt idx="5">
                  <c:v>0.37</c:v>
                </c:pt>
                <c:pt idx="6">
                  <c:v>#N/A</c:v>
                </c:pt>
                <c:pt idx="7">
                  <c:v>0.52</c:v>
                </c:pt>
                <c:pt idx="8">
                  <c:v>#N/A</c:v>
                </c:pt>
                <c:pt idx="9">
                  <c:v>0.23</c:v>
                </c:pt>
              </c:numCache>
            </c:numRef>
          </c:val>
          <c:extLst>
            <c:ext xmlns:c16="http://schemas.microsoft.com/office/drawing/2014/chart" uri="{C3380CC4-5D6E-409C-BE32-E72D297353CC}">
              <c16:uniqueId val="{00000002-FFD7-4355-9C47-A5F76E200A9A}"/>
            </c:ext>
          </c:extLst>
        </c:ser>
        <c:ser>
          <c:idx val="3"/>
          <c:order val="3"/>
          <c:tx>
            <c:strRef>
              <c:f>データシート!$A$30</c:f>
              <c:strCache>
                <c:ptCount val="1"/>
                <c:pt idx="0">
                  <c:v>分譲宅地造成事業特別会計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0.63</c:v>
                </c:pt>
                <c:pt idx="2">
                  <c:v>#N/A</c:v>
                </c:pt>
                <c:pt idx="3">
                  <c:v>0.63</c:v>
                </c:pt>
                <c:pt idx="4">
                  <c:v>#N/A</c:v>
                </c:pt>
                <c:pt idx="5">
                  <c:v>0.64</c:v>
                </c:pt>
                <c:pt idx="6">
                  <c:v>#N/A</c:v>
                </c:pt>
                <c:pt idx="7">
                  <c:v>0.65</c:v>
                </c:pt>
                <c:pt idx="8">
                  <c:v>#N/A</c:v>
                </c:pt>
                <c:pt idx="9">
                  <c:v>0.65</c:v>
                </c:pt>
              </c:numCache>
            </c:numRef>
          </c:val>
          <c:extLst>
            <c:ext xmlns:c16="http://schemas.microsoft.com/office/drawing/2014/chart" uri="{C3380CC4-5D6E-409C-BE32-E72D297353CC}">
              <c16:uniqueId val="{00000003-FFD7-4355-9C47-A5F76E200A9A}"/>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0.15</c:v>
                </c:pt>
                <c:pt idx="4">
                  <c:v>#N/A</c:v>
                </c:pt>
                <c:pt idx="5">
                  <c:v>0.21</c:v>
                </c:pt>
                <c:pt idx="6">
                  <c:v>#N/A</c:v>
                </c:pt>
                <c:pt idx="7">
                  <c:v>0.98</c:v>
                </c:pt>
                <c:pt idx="8">
                  <c:v>#N/A</c:v>
                </c:pt>
                <c:pt idx="9">
                  <c:v>1.04</c:v>
                </c:pt>
              </c:numCache>
            </c:numRef>
          </c:val>
          <c:extLst>
            <c:ext xmlns:c16="http://schemas.microsoft.com/office/drawing/2014/chart" uri="{C3380CC4-5D6E-409C-BE32-E72D297353CC}">
              <c16:uniqueId val="{00000004-FFD7-4355-9C47-A5F76E200A9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6.27</c:v>
                </c:pt>
                <c:pt idx="2">
                  <c:v>#N/A</c:v>
                </c:pt>
                <c:pt idx="3">
                  <c:v>7.41</c:v>
                </c:pt>
                <c:pt idx="4">
                  <c:v>#N/A</c:v>
                </c:pt>
                <c:pt idx="5">
                  <c:v>8.56</c:v>
                </c:pt>
                <c:pt idx="6">
                  <c:v>#N/A</c:v>
                </c:pt>
                <c:pt idx="7">
                  <c:v>7.34</c:v>
                </c:pt>
                <c:pt idx="8">
                  <c:v>#N/A</c:v>
                </c:pt>
                <c:pt idx="9">
                  <c:v>7.23</c:v>
                </c:pt>
              </c:numCache>
            </c:numRef>
          </c:val>
          <c:extLst>
            <c:ext xmlns:c16="http://schemas.microsoft.com/office/drawing/2014/chart" uri="{C3380CC4-5D6E-409C-BE32-E72D297353CC}">
              <c16:uniqueId val="{00000005-FFD7-4355-9C47-A5F76E200A9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7.15</c:v>
                </c:pt>
                <c:pt idx="2">
                  <c:v>#N/A</c:v>
                </c:pt>
                <c:pt idx="3">
                  <c:v>8.27</c:v>
                </c:pt>
                <c:pt idx="4">
                  <c:v>#N/A</c:v>
                </c:pt>
                <c:pt idx="5">
                  <c:v>9.91</c:v>
                </c:pt>
                <c:pt idx="6">
                  <c:v>#N/A</c:v>
                </c:pt>
                <c:pt idx="7">
                  <c:v>10.52</c:v>
                </c:pt>
                <c:pt idx="8">
                  <c:v>#N/A</c:v>
                </c:pt>
                <c:pt idx="9">
                  <c:v>11.82</c:v>
                </c:pt>
              </c:numCache>
            </c:numRef>
          </c:val>
          <c:extLst>
            <c:ext xmlns:c16="http://schemas.microsoft.com/office/drawing/2014/chart" uri="{C3380CC4-5D6E-409C-BE32-E72D297353CC}">
              <c16:uniqueId val="{00000006-FFD7-4355-9C47-A5F76E200A9A}"/>
            </c:ext>
          </c:extLst>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0.19</c:v>
                </c:pt>
                <c:pt idx="1">
                  <c:v>#N/A</c:v>
                </c:pt>
                <c:pt idx="2">
                  <c:v>0.22</c:v>
                </c:pt>
                <c:pt idx="3">
                  <c:v>#N/A</c:v>
                </c:pt>
                <c:pt idx="4">
                  <c:v>0.08</c:v>
                </c:pt>
                <c:pt idx="5">
                  <c:v>#N/A</c:v>
                </c:pt>
                <c:pt idx="6">
                  <c:v>0.09</c:v>
                </c:pt>
                <c:pt idx="7">
                  <c:v>#N/A</c:v>
                </c:pt>
                <c:pt idx="8">
                  <c:v>0.02</c:v>
                </c:pt>
                <c:pt idx="9">
                  <c:v>#N/A</c:v>
                </c:pt>
              </c:numCache>
            </c:numRef>
          </c:val>
          <c:extLst>
            <c:ext xmlns:c16="http://schemas.microsoft.com/office/drawing/2014/chart" uri="{C3380CC4-5D6E-409C-BE32-E72D297353CC}">
              <c16:uniqueId val="{00000007-FFD7-4355-9C47-A5F76E200A9A}"/>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1.53</c:v>
                </c:pt>
                <c:pt idx="1">
                  <c:v>#N/A</c:v>
                </c:pt>
                <c:pt idx="2">
                  <c:v>1.47</c:v>
                </c:pt>
                <c:pt idx="3">
                  <c:v>#N/A</c:v>
                </c:pt>
                <c:pt idx="4">
                  <c:v>1.43</c:v>
                </c:pt>
                <c:pt idx="5">
                  <c:v>#N/A</c:v>
                </c:pt>
                <c:pt idx="6">
                  <c:v>1.4</c:v>
                </c:pt>
                <c:pt idx="7">
                  <c:v>#N/A</c:v>
                </c:pt>
                <c:pt idx="8">
                  <c:v>1.34</c:v>
                </c:pt>
                <c:pt idx="9">
                  <c:v>#N/A</c:v>
                </c:pt>
              </c:numCache>
            </c:numRef>
          </c:val>
          <c:extLst>
            <c:ext xmlns:c16="http://schemas.microsoft.com/office/drawing/2014/chart" uri="{C3380CC4-5D6E-409C-BE32-E72D297353CC}">
              <c16:uniqueId val="{00000008-FFD7-4355-9C47-A5F76E200A9A}"/>
            </c:ext>
          </c:extLst>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2.11</c:v>
                </c:pt>
                <c:pt idx="1">
                  <c:v>#N/A</c:v>
                </c:pt>
                <c:pt idx="2">
                  <c:v>2.0699999999999998</c:v>
                </c:pt>
                <c:pt idx="3">
                  <c:v>#N/A</c:v>
                </c:pt>
                <c:pt idx="4">
                  <c:v>2.0699999999999998</c:v>
                </c:pt>
                <c:pt idx="5">
                  <c:v>#N/A</c:v>
                </c:pt>
                <c:pt idx="6">
                  <c:v>2.0699999999999998</c:v>
                </c:pt>
                <c:pt idx="7">
                  <c:v>#N/A</c:v>
                </c:pt>
                <c:pt idx="8">
                  <c:v>2.0699999999999998</c:v>
                </c:pt>
                <c:pt idx="9">
                  <c:v>#N/A</c:v>
                </c:pt>
              </c:numCache>
            </c:numRef>
          </c:val>
          <c:extLst>
            <c:ext xmlns:c16="http://schemas.microsoft.com/office/drawing/2014/chart" uri="{C3380CC4-5D6E-409C-BE32-E72D297353CC}">
              <c16:uniqueId val="{00000009-FFD7-4355-9C47-A5F76E200A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4803</c:v>
                </c:pt>
                <c:pt idx="5">
                  <c:v>4890</c:v>
                </c:pt>
                <c:pt idx="8">
                  <c:v>4864</c:v>
                </c:pt>
                <c:pt idx="11">
                  <c:v>4819</c:v>
                </c:pt>
                <c:pt idx="14">
                  <c:v>4908</c:v>
                </c:pt>
              </c:numCache>
            </c:numRef>
          </c:val>
          <c:extLst>
            <c:ext xmlns:c16="http://schemas.microsoft.com/office/drawing/2014/chart" uri="{C3380CC4-5D6E-409C-BE32-E72D297353CC}">
              <c16:uniqueId val="{00000000-5306-4B38-BBF3-6B57092364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06-4B38-BBF3-6B57092364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8</c:v>
                </c:pt>
                <c:pt idx="6">
                  <c:v>8</c:v>
                </c:pt>
                <c:pt idx="9">
                  <c:v>8</c:v>
                </c:pt>
                <c:pt idx="12">
                  <c:v>8</c:v>
                </c:pt>
              </c:numCache>
            </c:numRef>
          </c:val>
          <c:extLst>
            <c:ext xmlns:c16="http://schemas.microsoft.com/office/drawing/2014/chart" uri="{C3380CC4-5D6E-409C-BE32-E72D297353CC}">
              <c16:uniqueId val="{00000002-5306-4B38-BBF3-6B57092364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303</c:v>
                </c:pt>
                <c:pt idx="3">
                  <c:v>292</c:v>
                </c:pt>
                <c:pt idx="6">
                  <c:v>322</c:v>
                </c:pt>
                <c:pt idx="9">
                  <c:v>354</c:v>
                </c:pt>
                <c:pt idx="12">
                  <c:v>388</c:v>
                </c:pt>
              </c:numCache>
            </c:numRef>
          </c:val>
          <c:extLst>
            <c:ext xmlns:c16="http://schemas.microsoft.com/office/drawing/2014/chart" uri="{C3380CC4-5D6E-409C-BE32-E72D297353CC}">
              <c16:uniqueId val="{00000003-5306-4B38-BBF3-6B57092364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573</c:v>
                </c:pt>
                <c:pt idx="3">
                  <c:v>567</c:v>
                </c:pt>
                <c:pt idx="6">
                  <c:v>535</c:v>
                </c:pt>
                <c:pt idx="9">
                  <c:v>538</c:v>
                </c:pt>
                <c:pt idx="12">
                  <c:v>456</c:v>
                </c:pt>
              </c:numCache>
            </c:numRef>
          </c:val>
          <c:extLst>
            <c:ext xmlns:c16="http://schemas.microsoft.com/office/drawing/2014/chart" uri="{C3380CC4-5D6E-409C-BE32-E72D297353CC}">
              <c16:uniqueId val="{00000004-5306-4B38-BBF3-6B57092364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06-4B38-BBF3-6B57092364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06-4B38-BBF3-6B57092364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5726</c:v>
                </c:pt>
                <c:pt idx="3">
                  <c:v>5576</c:v>
                </c:pt>
                <c:pt idx="6">
                  <c:v>5522</c:v>
                </c:pt>
                <c:pt idx="9">
                  <c:v>5495</c:v>
                </c:pt>
                <c:pt idx="12">
                  <c:v>5668</c:v>
                </c:pt>
              </c:numCache>
            </c:numRef>
          </c:val>
          <c:extLst>
            <c:ext xmlns:c16="http://schemas.microsoft.com/office/drawing/2014/chart" uri="{C3380CC4-5D6E-409C-BE32-E72D297353CC}">
              <c16:uniqueId val="{00000007-5306-4B38-BBF3-6B57092364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1815</c:v>
                </c:pt>
                <c:pt idx="2">
                  <c:v>#N/A</c:v>
                </c:pt>
                <c:pt idx="3">
                  <c:v>#N/A</c:v>
                </c:pt>
                <c:pt idx="4">
                  <c:v>1553</c:v>
                </c:pt>
                <c:pt idx="5">
                  <c:v>#N/A</c:v>
                </c:pt>
                <c:pt idx="6">
                  <c:v>#N/A</c:v>
                </c:pt>
                <c:pt idx="7">
                  <c:v>1523</c:v>
                </c:pt>
                <c:pt idx="8">
                  <c:v>#N/A</c:v>
                </c:pt>
                <c:pt idx="9">
                  <c:v>#N/A</c:v>
                </c:pt>
                <c:pt idx="10">
                  <c:v>1576</c:v>
                </c:pt>
                <c:pt idx="11">
                  <c:v>#N/A</c:v>
                </c:pt>
                <c:pt idx="12">
                  <c:v>#N/A</c:v>
                </c:pt>
                <c:pt idx="13">
                  <c:v>1612</c:v>
                </c:pt>
                <c:pt idx="14">
                  <c:v>#N/A</c:v>
                </c:pt>
              </c:numCache>
            </c:numRef>
          </c:val>
          <c:smooth val="0"/>
          <c:extLst>
            <c:ext xmlns:c16="http://schemas.microsoft.com/office/drawing/2014/chart" uri="{C3380CC4-5D6E-409C-BE32-E72D297353CC}">
              <c16:uniqueId val="{00000008-5306-4B38-BBF3-6B57092364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43113</c:v>
                </c:pt>
                <c:pt idx="5">
                  <c:v>43647</c:v>
                </c:pt>
                <c:pt idx="8">
                  <c:v>43133</c:v>
                </c:pt>
                <c:pt idx="11">
                  <c:v>41838</c:v>
                </c:pt>
                <c:pt idx="14">
                  <c:v>41154</c:v>
                </c:pt>
              </c:numCache>
            </c:numRef>
          </c:val>
          <c:extLst>
            <c:ext xmlns:c16="http://schemas.microsoft.com/office/drawing/2014/chart" uri="{C3380CC4-5D6E-409C-BE32-E72D297353CC}">
              <c16:uniqueId val="{00000000-A593-4B66-9058-A849B36DEA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1732</c:v>
                </c:pt>
                <c:pt idx="5">
                  <c:v>1795</c:v>
                </c:pt>
                <c:pt idx="8">
                  <c:v>1724</c:v>
                </c:pt>
                <c:pt idx="11">
                  <c:v>1586</c:v>
                </c:pt>
                <c:pt idx="14">
                  <c:v>2801</c:v>
                </c:pt>
              </c:numCache>
            </c:numRef>
          </c:val>
          <c:extLst>
            <c:ext xmlns:c16="http://schemas.microsoft.com/office/drawing/2014/chart" uri="{C3380CC4-5D6E-409C-BE32-E72D297353CC}">
              <c16:uniqueId val="{00000001-A593-4B66-9058-A849B36DEA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18696</c:v>
                </c:pt>
                <c:pt idx="5">
                  <c:v>19234</c:v>
                </c:pt>
                <c:pt idx="8">
                  <c:v>20197</c:v>
                </c:pt>
                <c:pt idx="11">
                  <c:v>20929</c:v>
                </c:pt>
                <c:pt idx="14">
                  <c:v>20915</c:v>
                </c:pt>
              </c:numCache>
            </c:numRef>
          </c:val>
          <c:extLst>
            <c:ext xmlns:c16="http://schemas.microsoft.com/office/drawing/2014/chart" uri="{C3380CC4-5D6E-409C-BE32-E72D297353CC}">
              <c16:uniqueId val="{00000002-A593-4B66-9058-A849B36DEA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93-4B66-9058-A849B36DEA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93-4B66-9058-A849B36DEA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229</c:v>
                </c:pt>
                <c:pt idx="3">
                  <c:v>235</c:v>
                </c:pt>
                <c:pt idx="6">
                  <c:v>245</c:v>
                </c:pt>
                <c:pt idx="9">
                  <c:v>520</c:v>
                </c:pt>
                <c:pt idx="12">
                  <c:v>473</c:v>
                </c:pt>
              </c:numCache>
            </c:numRef>
          </c:val>
          <c:extLst>
            <c:ext xmlns:c16="http://schemas.microsoft.com/office/drawing/2014/chart" uri="{C3380CC4-5D6E-409C-BE32-E72D297353CC}">
              <c16:uniqueId val="{00000005-A593-4B66-9058-A849B36DEA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7411</c:v>
                </c:pt>
                <c:pt idx="3">
                  <c:v>6743</c:v>
                </c:pt>
                <c:pt idx="6">
                  <c:v>6622</c:v>
                </c:pt>
                <c:pt idx="9">
                  <c:v>6512</c:v>
                </c:pt>
                <c:pt idx="12">
                  <c:v>6079</c:v>
                </c:pt>
              </c:numCache>
            </c:numRef>
          </c:val>
          <c:extLst>
            <c:ext xmlns:c16="http://schemas.microsoft.com/office/drawing/2014/chart" uri="{C3380CC4-5D6E-409C-BE32-E72D297353CC}">
              <c16:uniqueId val="{00000006-A593-4B66-9058-A849B36DEA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3338</c:v>
                </c:pt>
                <c:pt idx="3">
                  <c:v>3179</c:v>
                </c:pt>
                <c:pt idx="6">
                  <c:v>2727</c:v>
                </c:pt>
                <c:pt idx="9">
                  <c:v>2905</c:v>
                </c:pt>
                <c:pt idx="12">
                  <c:v>2809</c:v>
                </c:pt>
              </c:numCache>
            </c:numRef>
          </c:val>
          <c:extLst>
            <c:ext xmlns:c16="http://schemas.microsoft.com/office/drawing/2014/chart" uri="{C3380CC4-5D6E-409C-BE32-E72D297353CC}">
              <c16:uniqueId val="{00000007-A593-4B66-9058-A849B36DEA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5697</c:v>
                </c:pt>
                <c:pt idx="3">
                  <c:v>5727</c:v>
                </c:pt>
                <c:pt idx="6">
                  <c:v>5645</c:v>
                </c:pt>
                <c:pt idx="9">
                  <c:v>5769</c:v>
                </c:pt>
                <c:pt idx="12">
                  <c:v>4774</c:v>
                </c:pt>
              </c:numCache>
            </c:numRef>
          </c:val>
          <c:extLst>
            <c:ext xmlns:c16="http://schemas.microsoft.com/office/drawing/2014/chart" uri="{C3380CC4-5D6E-409C-BE32-E72D297353CC}">
              <c16:uniqueId val="{00000008-A593-4B66-9058-A849B36DEA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c:v>
                </c:pt>
                <c:pt idx="9">
                  <c:v>4</c:v>
                </c:pt>
                <c:pt idx="12">
                  <c:v>11</c:v>
                </c:pt>
              </c:numCache>
            </c:numRef>
          </c:val>
          <c:extLst>
            <c:ext xmlns:c16="http://schemas.microsoft.com/office/drawing/2014/chart" uri="{C3380CC4-5D6E-409C-BE32-E72D297353CC}">
              <c16:uniqueId val="{00000009-A593-4B66-9058-A849B36DEA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51999</c:v>
                </c:pt>
                <c:pt idx="3">
                  <c:v>52811</c:v>
                </c:pt>
                <c:pt idx="6">
                  <c:v>51767</c:v>
                </c:pt>
                <c:pt idx="9">
                  <c:v>49696</c:v>
                </c:pt>
                <c:pt idx="12">
                  <c:v>49032</c:v>
                </c:pt>
              </c:numCache>
            </c:numRef>
          </c:val>
          <c:extLst>
            <c:ext xmlns:c16="http://schemas.microsoft.com/office/drawing/2014/chart" uri="{C3380CC4-5D6E-409C-BE32-E72D297353CC}">
              <c16:uniqueId val="{0000000A-A593-4B66-9058-A849B36DEA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5133</c:v>
                </c:pt>
                <c:pt idx="2">
                  <c:v>#N/A</c:v>
                </c:pt>
                <c:pt idx="3">
                  <c:v>#N/A</c:v>
                </c:pt>
                <c:pt idx="4">
                  <c:v>4018</c:v>
                </c:pt>
                <c:pt idx="5">
                  <c:v>#N/A</c:v>
                </c:pt>
                <c:pt idx="6">
                  <c:v>#N/A</c:v>
                </c:pt>
                <c:pt idx="7">
                  <c:v>1952</c:v>
                </c:pt>
                <c:pt idx="8">
                  <c:v>#N/A</c:v>
                </c:pt>
                <c:pt idx="9">
                  <c:v>#N/A</c:v>
                </c:pt>
                <c:pt idx="10">
                  <c:v>1054</c:v>
                </c:pt>
                <c:pt idx="11">
                  <c:v>#N/A</c:v>
                </c:pt>
                <c:pt idx="12">
                  <c:v>#N/A</c:v>
                </c:pt>
                <c:pt idx="13">
                  <c:v>0</c:v>
                </c:pt>
                <c:pt idx="14">
                  <c:v>#N/A</c:v>
                </c:pt>
              </c:numCache>
            </c:numRef>
          </c:val>
          <c:smooth val="0"/>
          <c:extLst>
            <c:ext xmlns:c16="http://schemas.microsoft.com/office/drawing/2014/chart" uri="{C3380CC4-5D6E-409C-BE32-E72D297353CC}">
              <c16:uniqueId val="{0000000B-A593-4B66-9058-A849B36DEA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3563</c:v>
                </c:pt>
                <c:pt idx="1">
                  <c:v>3564</c:v>
                </c:pt>
                <c:pt idx="2">
                  <c:v>3564</c:v>
                </c:pt>
              </c:numCache>
            </c:numRef>
          </c:val>
          <c:extLst>
            <c:ext xmlns:c16="http://schemas.microsoft.com/office/drawing/2014/chart" uri="{C3380CC4-5D6E-409C-BE32-E72D297353CC}">
              <c16:uniqueId val="{00000000-800F-4B01-B9F6-47E0C554E4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9005</c:v>
                </c:pt>
                <c:pt idx="1">
                  <c:v>9315</c:v>
                </c:pt>
                <c:pt idx="2">
                  <c:v>9325</c:v>
                </c:pt>
              </c:numCache>
            </c:numRef>
          </c:val>
          <c:extLst>
            <c:ext xmlns:c16="http://schemas.microsoft.com/office/drawing/2014/chart" uri="{C3380CC4-5D6E-409C-BE32-E72D297353CC}">
              <c16:uniqueId val="{00000001-800F-4B01-B9F6-47E0C554E4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9320</c:v>
                </c:pt>
                <c:pt idx="1">
                  <c:v>10039</c:v>
                </c:pt>
                <c:pt idx="2">
                  <c:v>9948</c:v>
                </c:pt>
              </c:numCache>
            </c:numRef>
          </c:val>
          <c:extLst>
            <c:ext xmlns:c16="http://schemas.microsoft.com/office/drawing/2014/chart" uri="{C3380CC4-5D6E-409C-BE32-E72D297353CC}">
              <c16:uniqueId val="{00000002-800F-4B01-B9F6-47E0C554E4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{732E9ED3-B5DE-44DD-BEEE-26542B688ED2}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E72-4C77-BF93-7EF1648A68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{2BE70B6A-9EF6-4E76-A411-3C8A4116F54A}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72-4C77-BF93-7EF1648A68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{E067AF36-E935-44C9-9A41-A4282425265D}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72-4C77-BF93-7EF1648A68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{A52C54C3-2D9D-428D-8AB9-EEAE15FC705B}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72-4C77-BF93-7EF1648A68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{DD4E4CFD-D5BE-4DAF-9AC2-BC2475E277DD}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72-4C77-BF93-7EF1648A68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{F62E18C8-5660-4EA0-9B59-F0A721E3F1FC}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E72-4C77-BF93-7EF1648A68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{A4DDF0C1-14BE-4903-9963-B63DAFEF18D8}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E72-4C77-BF93-7EF1648A68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{2A266E2E-F6E6-4C4A-B312-CDE1C6BB13B5}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E72-4C77-BF93-7EF1648A68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{D96220A7-2BEA-4E56-9E2E-739DFE9D21A4}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E72-4C77-BF93-7EF1648A68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56.7</c:v>
                </c:pt>
                <c:pt idx="24">
                  <c:v>58.2</c:v>
                </c:pt>
                <c:pt idx="32">
                  <c:v>59.5</c:v>
                </c:pt>
              </c:numCache>
            </c:numRef>
          </c:xVal>
          <c:yVal>
            <c:numRef>
              <c:f>公会計指標分析・財政指標組合せ分析表!$BP$51:$DC$51</c:f>
              <c:numCache>
                <c:formatCode>#,##0.0;"▲ "#,##0.0</c:formatCode>
                <c:ptCount val="40"/>
                <c:pt idx="8">
                  <c:v>20.100000000000001</c:v>
                </c:pt>
                <c:pt idx="16">
                  <c:v>9.9</c:v>
                </c:pt>
                <c:pt idx="24">
                  <c:v>5.5</c:v>
                </c:pt>
              </c:numCache>
            </c:numRef>
          </c:yVal>
          <c:smooth val="0"/>
          <c:extLst>
            <c:ext xmlns:c16="http://schemas.microsoft.com/office/drawing/2014/chart" uri="{C3380CC4-5D6E-409C-BE32-E72D297353CC}">
              <c16:uniqueId val="{00000009-2E72-4C77-BF93-7EF1648A68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{0CCFE0FD-4B74-4794-B7FA-E378A64A1BD0}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E72-4C77-BF93-7EF1648A68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{045EE25A-2B2D-4462-AF57-3F784251A526}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72-4C77-BF93-7EF1648A68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{BE3A19D5-8F13-4C85-88B6-147A74E8DCBD}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72-4C77-BF93-7EF1648A68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{8A4F46D7-3D68-4FC1-85D4-A7FBAF82346C}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72-4C77-BF93-7EF1648A68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{8C66EAF2-C44F-4402-862B-E14D2EDD566D}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72-4C77-BF93-7EF1648A68E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{56984D13-84D7-48BA-92B7-D54792B0F935}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E72-4C77-BF93-7EF1648A68E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{DB1DC938-7268-40E2-8E08-F2B030766782}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E72-4C77-BF93-7EF1648A68E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{10D67FBD-A8C4-480C-B4FB-9DF30E61178A}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E72-4C77-BF93-7EF1648A68E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{11FA814A-8469-4B3E-B912-272AD7BE7156}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E72-4C77-BF93-7EF1648A68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2E72-4C77-BF93-7EF1648A68E9}"/>
            </c:ext>
          </c:extLst>
        </c:ser>
        <c:dLbls>
          <c:showLegendKey val="0"/>
          <c:showVal val="1"/>
          <c:showCatName val="0"/>
          <c:showSerName val="0"/>
          <c:showPercent val="0"/>
          <c:showBubbleSize val="0"/>
        </c:dLbls>
        <c:axId val="46179840"/>
        <c:axId val="46181760"/>
      </c:scatterChart>
      <c:valAx>
        <c:axId val="46179840"/>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{3258EA27-447F-4A06-8D89-1112A97578D9}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F6-4541-B543-80EB8B8C4F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{2597C1B6-3434-4ECC-B306-A9A3A521071A}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6-4541-B543-80EB8B8C4F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{4636853F-17A2-4D36-8CBD-D5A3DD7F966C}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6-4541-B543-80EB8B8C4F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{CF033120-9575-4DD5-9954-63480D1A0949}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6-4541-B543-80EB8B8C4F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{FE218D1E-C9AC-4E94-8555-8EF0513A3A52}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6-4541-B543-80EB8B8C4F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{C21A74D3-EDF3-4386-B9FA-4DB99A9E9AB7}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F6-4541-B543-80EB8B8C4F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{18496FCC-F176-4878-B265-1E14120FA579}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F6-4541-B543-80EB8B8C4F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{ECE55162-FDB2-41D8-919D-12DFC217F032}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F6-4541-B543-80EB8B8C4F1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{BF9A711F-E618-480E-90EE-F46674FFA803}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F6-4541-B543-80EB8B8C4F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9.1999999999999993</c:v>
                </c:pt>
                <c:pt idx="16">
                  <c:v>8.1999999999999993</c:v>
                </c:pt>
                <c:pt idx="24">
                  <c:v>7.9</c:v>
                </c:pt>
                <c:pt idx="32">
                  <c:v>8.1</c:v>
                </c:pt>
              </c:numCache>
            </c:numRef>
          </c:xVal>
          <c:yVal>
            <c:numRef>
              <c:f>公会計指標分析・財政指標組合せ分析表!$BP$73:$DC$73</c:f>
              <c:numCache>
                <c:formatCode>#,##0.0;"▲ "#,##0.0</c:formatCode>
                <c:ptCount val="40"/>
                <c:pt idx="0">
                  <c:v>25.8</c:v>
                </c:pt>
                <c:pt idx="8">
                  <c:v>20.100000000000001</c:v>
                </c:pt>
                <c:pt idx="16">
                  <c:v>9.9</c:v>
                </c:pt>
                <c:pt idx="24">
                  <c:v>5.5</c:v>
                </c:pt>
              </c:numCache>
            </c:numRef>
          </c:yVal>
          <c:smooth val="0"/>
          <c:extLst>
            <c:ext xmlns:c16="http://schemas.microsoft.com/office/drawing/2014/chart" uri="{C3380CC4-5D6E-409C-BE32-E72D297353CC}">
              <c16:uniqueId val="{00000009-76F6-4541-B543-80EB8B8C4F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{274EEB2C-0094-4933-894B-A754C7F4F0DD}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F6-4541-B543-80EB8B8C4F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{D016D77E-21DE-46E5-A56C-3014A2C7C848}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F6-4541-B543-80EB8B8C4F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{4E4CFEF3-5205-4AFA-9A27-81223FACB334}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F6-4541-B543-80EB8B8C4F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{30B92B16-D724-45CD-AA6D-E8006C89E163}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F6-4541-B543-80EB8B8C4F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{DA1BBAE2-3F31-4327-AD7E-8D787B0EF935}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F6-4541-B543-80EB8B8C4F1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{EE590D52-6520-496A-94BE-0F4481B08C8F}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F6-4541-B543-80EB8B8C4F1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{EC9F90C7-24A9-4114-AEE0-380BB0D470F2}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F6-4541-B543-80EB8B8C4F1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{8342D67D-641A-4632-BFD3-0B020F185CA3}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F6-4541-B543-80EB8B8C4F1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{975526A1-08BB-4FF7-BC92-AC37D17E36D5}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F6-4541-B543-80EB8B8C4F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76F6-4541-B543-80EB8B8C4F13}"/>
            </c:ext>
          </c:extLst>
        </c:ser>
        <c:dLbls>
          <c:showLegendKey val="0"/>
          <c:showVal val="1"/>
          <c:showCatName val="0"/>
          <c:showSerName val="0"/>
          <c:showPercent val="0"/>
          <c:showBubbleSize val="0"/>
        </c:dLbls>
        <c:axId val="84219776"/>
        <c:axId val="84234240"/>
      </c:scatterChart>
      <c:valAx>
        <c:axId val="84219776"/>
        <c:scaling>
          <c:orientation val="minMax"/>
          <c:max val="10.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元利償還金は、過疎対策事業債</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及び厚生福祉施設整備事業債</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等に係る定期償還額の減小</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はあるものの、平成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年度実施事業に係る合併特例債の償還が開始したこと等により増加しており</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、公営企業債の元利償還に対する繰入金は、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水道事業の統合に伴い、簡易水道事業特別会計繰出金が皆減となったこと等により減少となっている</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組合等が起こした地方債の元利償還金に対する負担金等は、田辺市周辺衛生施設組合の起債が平成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年度に償還終了したことなどから減少となっているものの、平成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年度は紀南病院組合の看護学校整備</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に係る元利償還が開始したことから増加している。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算入公債費等は、事業費補正により基準財政需要額に算入された公債費で</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道路橋りょう費</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の減少</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はあるものの、臨時財政対策債、合併特例債、過疎対策事業債等の償還金の増加に伴い増加となっている。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このため実質公債費比率は単年度比では</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％、３ヶ年平均では</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今後においても、地方債の発行については、交付税措置のある有利な起債を活用し、計画的な発行に努める。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mn-lt"/>
              <a:ea typeface="+mn-ea"/>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一般会計等に係る地方債の現在高は、平成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年度は定期償還により、全体では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664</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公営企業債等繰入見込額は、</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簡易水道事業の上水道事業への統合に伴い、上水道事業への繰出金が増加したものの、簡易水道事業への繰出金の皆減等により減少となっている。</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組合等負担等見込額は、公立紀南病院組合において医療機器整備事業</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に伴う新規借入により起債残高が増加した</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ものの、残債の一部を企業会計で負担することで構成市町の負担が減少したほか、他の組合の残債の減少等により</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将来負担は</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充当可能基金は、平成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介護給付費準備基金へ積立を行ったものの、観光振興基金や三四六総合運動公園整備事業基金等の取崩しにより前年度</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と比べて</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20,915</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充当可能特定歳入は、都市計画税について、都市計画事業費に係る公債費の増加により充当率は減少したが、残債の増加により充当見込額が増加した。</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基準財政需要額算入見込額は、平成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三里小学校建築事業や大坊小学校建築事業等に伴う</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新規借入により</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小学校</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費の増加</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あるものの、</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合併特例</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債の償還などによる公債費の減少などに伴い減少となっており、今後も元利償還金の減少に伴い、減少傾向になると思われる。</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百万円の減少となっている。これは、商工業振興基金で寄付に伴う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百万円の積立てを行ったことなどによる増加はあるものの、三四六総合運動公園整備事業基金で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百万円、観光振興基金で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各基金の設置目的に沿った事業に要する経費へ充てることができる。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三四六総合運動公園整備事業基金で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百万円、観光振興基金で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百万円の取崩しを行ったことなどにより減少したものである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基金運用益を積み立てたことに伴い微増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したもので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決算状況を踏まえて、可能な範囲で積み立てを行うか、また、取崩しを行うかを見極め、基金残高の確保に努める。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の増加となっている。これは、基金運用益を積み立てたことに伴い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増加したもので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今後についても、</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決算状況を踏まえて、可能な範囲で積み立てを行うか、また、取崩しを行うかを見極め、基金残高の確保に努める。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7B4E3CA-820A-41F0-AC4A-D3AB3AF38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4BF243-1B4D-4664-B852-40D7774B4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5BB50B8-1B28-48C8-BD64-68D40B1547EC}"/>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F207266-7DE8-4E8A-98AF-44A41FCDA398}"/>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E291B5F-1A36-4CD6-AD9D-B34B0022F14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1FEEC9A-0195-483E-A904-701EB1E6BA6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43DBC3B-7218-4806-9154-F28C98A95562}"/>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1ECE6BDE-087D-4B03-8E5D-5D89EE5422D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1C035B9-C146-41FA-ADAA-A946BDCF4296}"/>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9134957-19FB-4D99-B1FA-880101E94D9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F5B513F9-8A7B-4FB2-9AA6-1FA260CC827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7A1A795F-2803-4DAA-A99C-3997B8D133F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583B7A7-6A78-4178-8895-B5B4E2B882BA}"/>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6CC0059-F484-47CB-B5E1-24E8F0F0E3F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71213AA-FFC7-4E9F-9CF8-CF335AF5A93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58AFF4E-3CB1-4ADA-9802-EFF1ADB8A5F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3580804-C54E-4899-8E3D-18D3F560212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5AFE71C7-CC62-4CF3-9F3E-69ED57E5A47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48B0C58-9E49-40E6-AB57-C6B2F9F9B95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31DC6FC-045C-45C6-BD5C-E8601CFEC4E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112312BF-BD87-466D-9643-5C0CB05D414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AFA1ABDA-CD70-4305-A971-68F65A12877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B4D8868A-6448-43A9-8D2C-3255522EA6A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E10057F-28B8-4014-B520-741A5525EAD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3D6EE26-0E28-48E7-945A-CAB5CDF9AF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A0A7B46-3029-4C88-B2D4-F640FF8AE1F1}"/>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B22E067D-C9FB-4957-A77C-6332326D1C2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A76A769-0010-4DA4-A5E2-109E2276008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4B5FFA2-4C00-48F0-871D-2043381D2EE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78A49B8-670E-42F4-A782-034646DDD6D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66B1EE3-DE97-476D-85AC-AEF1EA3A837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E9FD1C55-2FFE-4927-B3F6-9317145E238F}"/>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11340EB6-174D-48E4-99C7-FD49D9525CA7}"/>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10DC2616-1644-45A6-BD42-7FACD9F4220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BDADA96E-F012-4DEA-9FCC-946470514983}"/>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3D1AD6EA-423D-47A4-B5B0-84221774872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30E73711-200B-473D-88E7-3C7014107867}"/>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B2C21E38-3CEA-4BC1-9AEA-437FB97426E5}"/>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190604BB-9AC1-4372-A64F-FF30A95614BA}"/>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E307CA41-721B-43C5-84AC-E64F6D42C88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2CEFCA9A-DCF9-447D-9241-B3E7740511E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683081B-270C-4C65-8B50-523C31BF14C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F1C7EC00-9B9B-4A31-9979-2CE0C1AFFC54}"/>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462BC4F2-4F02-45EB-8DA0-C5F94C1B492C}"/>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ABCADD4D-A58B-4FFE-85DC-4570DB64854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99C350F7-500F-4632-B6C2-8C610C6AE3D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D416ED6E-141E-4652-8145-02225D0AFE4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36CE15BF-779C-4CBA-8814-5DB414529FB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有形固定資産減価償却率は類似団体と同水準にあるが、全国平均、和歌山県平均との比較では低い水準となっている。</a:t>
          </a:r>
        </a:p>
        <a:p>
          <a:r>
            <a:rPr kumimoji="1" lang="ja-JP" altLang="en-US" sz="1100">
              <a:latin typeface="ＭＳ Ｐゴシック" panose="020B0600070205080204" pitchFamily="50" charset="-128"/>
              <a:ea typeface="ＭＳ Ｐゴシック" panose="020B0600070205080204" pitchFamily="50" charset="-128"/>
            </a:rPr>
            <a:t>今後も有形固定資産減価償却率については、上昇傾向が続くことが見込まれるため、老朽化した施設の集約化や除却、更新等について検討を行う必要がある。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8000268-D38D-4BF3-AEF4-50E5E31CE3E3}"/>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C939281-6462-4BBC-A1EC-9F789C9B0A3A}"/>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BCF05C7D-010A-4431-8CA6-8EAD88A6960E}"/>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9204CA38-C908-46AE-94C5-8C1C6CDC4A6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B915B3BC-2155-462D-BDDB-B7411FDD46AC}"/>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0A623C96-0323-489A-8380-AFFA81F2831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8B632A39-DE18-4326-A053-96452A90111E}"/>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29AD0B9E-E98B-43A2-92FC-E4C81269A134}"/>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B03F3DDE-722F-4B31-B8E2-126BF1B6572D}"/>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41C2DB62-8F0E-4723-B830-DC6EB102CBB6}"/>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EDB321F8-163E-43EB-B8E7-D3E22520CE87}"/>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4F7B9BFB-FDBF-4861-B09E-3BCAFB46E1C4}"/>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37E90F75-CA1E-4CC4-80E1-3005A5060186}"/>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1E29C26-1348-4D2C-8918-022D7F731A41}"/>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1589B199-7580-4895-AF55-28478210E6B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6784350F-1721-4F9F-8460-561FDFC7FE5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6" name="直線コネクタ 65">
          <a:extLst>
            <a:ext uri="{FF2B5EF4-FFF2-40B4-BE49-F238E27FC236}">
              <a16:creationId xmlns:a16="http://schemas.microsoft.com/office/drawing/2014/main" id="{36ED36CC-6A80-4875-B25E-EB833F516F86}"/>
            </a:ext>
          </a:extLst>
        </xdr:cNvPr>
        <xdr:cNvCxnSpPr/>
      </xdr:nvCxnSpPr>
      <xdr:spPr>
        <a:xfrm flipV="1">
          <a:off x="4206240" y="5099685"/>
          <a:ext cx="1270" cy="159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7" name="有形固定資産減価償却率最小値テキスト">
          <a:extLst>
            <a:ext uri="{FF2B5EF4-FFF2-40B4-BE49-F238E27FC236}">
              <a16:creationId xmlns:a16="http://schemas.microsoft.com/office/drawing/2014/main" id="{1530CA13-5481-4FD7-86EC-4651E30B6A0C}"/>
            </a:ext>
          </a:extLst>
        </xdr:cNvPr>
        <xdr:cNvSpPr txBox="1"/>
      </xdr:nvSpPr>
      <xdr:spPr>
        <a:xfrm>
          <a:off x="4258945" y="669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8" name="直線コネクタ 67">
          <a:extLst>
            <a:ext uri="{FF2B5EF4-FFF2-40B4-BE49-F238E27FC236}">
              <a16:creationId xmlns:a16="http://schemas.microsoft.com/office/drawing/2014/main" id="{DD5A0C7E-B4D2-4D1C-973E-6EF68261ED77}"/>
            </a:ext>
          </a:extLst>
        </xdr:cNvPr>
        <xdr:cNvCxnSpPr/>
      </xdr:nvCxnSpPr>
      <xdr:spPr>
        <a:xfrm>
          <a:off x="4119245" y="66916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9" name="有形固定資産減価償却率最大値テキスト">
          <a:extLst>
            <a:ext uri="{FF2B5EF4-FFF2-40B4-BE49-F238E27FC236}">
              <a16:creationId xmlns:a16="http://schemas.microsoft.com/office/drawing/2014/main" id="{E9EBF167-6C2F-4B40-ABB2-CBBA2ECEF36C}"/>
            </a:ext>
          </a:extLst>
        </xdr:cNvPr>
        <xdr:cNvSpPr txBox="1"/>
      </xdr:nvSpPr>
      <xdr:spPr>
        <a:xfrm>
          <a:off x="4258945" y="48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0" name="直線コネクタ 69">
          <a:extLst>
            <a:ext uri="{FF2B5EF4-FFF2-40B4-BE49-F238E27FC236}">
              <a16:creationId xmlns:a16="http://schemas.microsoft.com/office/drawing/2014/main" id="{39682C83-2D35-4EF7-A742-5B71C6F879D5}"/>
            </a:ext>
          </a:extLst>
        </xdr:cNvPr>
        <xdr:cNvCxnSpPr/>
      </xdr:nvCxnSpPr>
      <xdr:spPr>
        <a:xfrm>
          <a:off x="4119245" y="50996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1" name="有形固定資産減価償却率平均値テキスト">
          <a:extLst>
            <a:ext uri="{FF2B5EF4-FFF2-40B4-BE49-F238E27FC236}">
              <a16:creationId xmlns:a16="http://schemas.microsoft.com/office/drawing/2014/main" id="{F0B0764C-2235-4043-BB7C-A1450802895F}"/>
            </a:ext>
          </a:extLst>
        </xdr:cNvPr>
        <xdr:cNvSpPr txBox="1"/>
      </xdr:nvSpPr>
      <xdr:spPr>
        <a:xfrm>
          <a:off x="4258945" y="5698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2" name="フローチャート: 判断 71">
          <a:extLst>
            <a:ext uri="{FF2B5EF4-FFF2-40B4-BE49-F238E27FC236}">
              <a16:creationId xmlns:a16="http://schemas.microsoft.com/office/drawing/2014/main" id="{532F2E0C-01A0-4546-AF61-8A62C0A4224D}"/>
            </a:ext>
          </a:extLst>
        </xdr:cNvPr>
        <xdr:cNvSpPr/>
      </xdr:nvSpPr>
      <xdr:spPr>
        <a:xfrm>
          <a:off x="4157345" y="58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3" name="フローチャート: 判断 72">
          <a:extLst>
            <a:ext uri="{FF2B5EF4-FFF2-40B4-BE49-F238E27FC236}">
              <a16:creationId xmlns:a16="http://schemas.microsoft.com/office/drawing/2014/main" id="{964D4E23-EFE6-4060-9667-F467AE48D0FA}"/>
            </a:ext>
          </a:extLst>
        </xdr:cNvPr>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4" name="フローチャート: 判断 73">
          <a:extLst>
            <a:ext uri="{FF2B5EF4-FFF2-40B4-BE49-F238E27FC236}">
              <a16:creationId xmlns:a16="http://schemas.microsoft.com/office/drawing/2014/main" id="{408BD76A-F817-4C53-BE47-5E7FB98B7008}"/>
            </a:ext>
          </a:extLst>
        </xdr:cNvPr>
        <xdr:cNvSpPr/>
      </xdr:nvSpPr>
      <xdr:spPr>
        <a:xfrm>
          <a:off x="28670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5" name="フローチャート: 判断 74">
          <a:extLst>
            <a:ext uri="{FF2B5EF4-FFF2-40B4-BE49-F238E27FC236}">
              <a16:creationId xmlns:a16="http://schemas.microsoft.com/office/drawing/2014/main" id="{1FECC72A-BAE7-4802-88E0-1BA02BA40D75}"/>
            </a:ext>
          </a:extLst>
        </xdr:cNvPr>
        <xdr:cNvSpPr/>
      </xdr:nvSpPr>
      <xdr:spPr>
        <a:xfrm>
          <a:off x="2196465" y="6011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7B3E5A8-2697-4CF2-A70E-5F4CE2AAD374}"/>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F76FF5E-8F44-49D4-BF31-9363AC5D4FD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20C653-9301-4B3A-9D5F-B234B0D2ACE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68BE2A-B0D4-4D7B-9DDD-1DE399B4181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2BB9F2-A903-435F-B72E-9A14425D6CCE}"/>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1" name="楕円 80">
          <a:extLst>
            <a:ext uri="{FF2B5EF4-FFF2-40B4-BE49-F238E27FC236}">
              <a16:creationId xmlns:a16="http://schemas.microsoft.com/office/drawing/2014/main" id="{1B02683A-CC15-4FEF-AA54-15FB1CD922C7}"/>
            </a:ext>
          </a:extLst>
        </xdr:cNvPr>
        <xdr:cNvSpPr/>
      </xdr:nvSpPr>
      <xdr:spPr>
        <a:xfrm>
          <a:off x="4157345" y="5868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63094</xdr:rowOff>
    </xdr:from>
    <xdr:ext cx="405111" cy="259045"/>
    <xdr:sp macro="" textlink="">
      <xdr:nvSpPr>
        <xdr:cNvPr id="82" name="有形固定資産減価償却率該当値テキスト">
          <a:extLst>
            <a:ext uri="{FF2B5EF4-FFF2-40B4-BE49-F238E27FC236}">
              <a16:creationId xmlns:a16="http://schemas.microsoft.com/office/drawing/2014/main" id="{46E0797C-523D-433D-BECB-7EDBF470F332}"/>
            </a:ext>
          </a:extLst>
        </xdr:cNvPr>
        <xdr:cNvSpPr txBox="1"/>
      </xdr:nvSpPr>
      <xdr:spPr>
        <a:xfrm>
          <a:off x="4258945" y="5846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a:extLst>
            <a:ext uri="{FF2B5EF4-FFF2-40B4-BE49-F238E27FC236}">
              <a16:creationId xmlns:a16="http://schemas.microsoft.com/office/drawing/2014/main" id="{8706CD1C-4A9F-4993-9035-2CE1674754FE}"/>
            </a:ext>
          </a:extLst>
        </xdr:cNvPr>
        <xdr:cNvSpPr/>
      </xdr:nvSpPr>
      <xdr:spPr>
        <a:xfrm>
          <a:off x="3537585" y="5915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9A568A8B-9893-4E7A-8F5B-065726715A36}"/>
            </a:ext>
          </a:extLst>
        </xdr:cNvPr>
        <xdr:cNvCxnSpPr/>
      </xdr:nvCxnSpPr>
      <xdr:spPr>
        <a:xfrm flipV="1">
          <a:off x="3588385" y="5919047"/>
          <a:ext cx="6197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a:extLst>
            <a:ext uri="{FF2B5EF4-FFF2-40B4-BE49-F238E27FC236}">
              <a16:creationId xmlns:a16="http://schemas.microsoft.com/office/drawing/2014/main" id="{71DEE5B8-6399-4D0F-A9DB-77517132753C}"/>
            </a:ext>
          </a:extLst>
        </xdr:cNvPr>
        <xdr:cNvSpPr/>
      </xdr:nvSpPr>
      <xdr:spPr>
        <a:xfrm>
          <a:off x="2867025" y="596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64770</xdr:rowOff>
    </xdr:to>
    <xdr:cxnSp macro="">
      <xdr:nvCxnSpPr>
        <xdr:cNvPr id="86" name="直線コネクタ 85">
          <a:extLst>
            <a:ext uri="{FF2B5EF4-FFF2-40B4-BE49-F238E27FC236}">
              <a16:creationId xmlns:a16="http://schemas.microsoft.com/office/drawing/2014/main" id="{CBFB1706-3084-4A9F-8B5F-DD005D91C40E}"/>
            </a:ext>
          </a:extLst>
        </xdr:cNvPr>
        <xdr:cNvCxnSpPr/>
      </xdr:nvCxnSpPr>
      <xdr:spPr>
        <a:xfrm flipV="1">
          <a:off x="2917825" y="5962015"/>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87" name="楕円 86">
          <a:extLst>
            <a:ext uri="{FF2B5EF4-FFF2-40B4-BE49-F238E27FC236}">
              <a16:creationId xmlns:a16="http://schemas.microsoft.com/office/drawing/2014/main" id="{B7EE4C1F-EA56-405F-AF32-50F5B9218D86}"/>
            </a:ext>
          </a:extLst>
        </xdr:cNvPr>
        <xdr:cNvSpPr/>
      </xdr:nvSpPr>
      <xdr:spPr>
        <a:xfrm>
          <a:off x="2196465" y="6004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104352</xdr:rowOff>
    </xdr:to>
    <xdr:cxnSp macro="">
      <xdr:nvCxnSpPr>
        <xdr:cNvPr id="88" name="直線コネクタ 87">
          <a:extLst>
            <a:ext uri="{FF2B5EF4-FFF2-40B4-BE49-F238E27FC236}">
              <a16:creationId xmlns:a16="http://schemas.microsoft.com/office/drawing/2014/main" id="{8575EA13-2E0B-4935-8ED4-C9B42E1D452C}"/>
            </a:ext>
          </a:extLst>
        </xdr:cNvPr>
        <xdr:cNvCxnSpPr/>
      </xdr:nvCxnSpPr>
      <xdr:spPr>
        <a:xfrm flipV="1">
          <a:off x="2247265" y="6015990"/>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a:extLst>
            <a:ext uri="{FF2B5EF4-FFF2-40B4-BE49-F238E27FC236}">
              <a16:creationId xmlns:a16="http://schemas.microsoft.com/office/drawing/2014/main" id="{0621414F-2624-4430-8DF1-6238D59A933C}"/>
            </a:ext>
          </a:extLst>
        </xdr:cNvPr>
        <xdr:cNvSpPr txBox="1"/>
      </xdr:nvSpPr>
      <xdr:spPr>
        <a:xfrm>
          <a:off x="339598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0" name="n_2aveValue有形固定資産減価償却率">
          <a:extLst>
            <a:ext uri="{FF2B5EF4-FFF2-40B4-BE49-F238E27FC236}">
              <a16:creationId xmlns:a16="http://schemas.microsoft.com/office/drawing/2014/main" id="{BAD3A8E3-DDF2-47C5-826B-98AD58B1DFA8}"/>
            </a:ext>
          </a:extLst>
        </xdr:cNvPr>
        <xdr:cNvSpPr txBox="1"/>
      </xdr:nvSpPr>
      <xdr:spPr>
        <a:xfrm>
          <a:off x="2738129" y="57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1" name="n_3aveValue有形固定資産減価償却率">
          <a:extLst>
            <a:ext uri="{FF2B5EF4-FFF2-40B4-BE49-F238E27FC236}">
              <a16:creationId xmlns:a16="http://schemas.microsoft.com/office/drawing/2014/main" id="{E77EA2B8-30B2-45FA-A1A5-B93F8C33B080}"/>
            </a:ext>
          </a:extLst>
        </xdr:cNvPr>
        <xdr:cNvSpPr txBox="1"/>
      </xdr:nvSpPr>
      <xdr:spPr>
        <a:xfrm>
          <a:off x="2067569" y="610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2" name="n_1mainValue有形固定資産減価償却率">
          <a:extLst>
            <a:ext uri="{FF2B5EF4-FFF2-40B4-BE49-F238E27FC236}">
              <a16:creationId xmlns:a16="http://schemas.microsoft.com/office/drawing/2014/main" id="{C156AC88-4178-4D4F-B15C-C5FD603D478C}"/>
            </a:ext>
          </a:extLst>
        </xdr:cNvPr>
        <xdr:cNvSpPr txBox="1"/>
      </xdr:nvSpPr>
      <xdr:spPr>
        <a:xfrm>
          <a:off x="339598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3" name="n_2mainValue有形固定資産減価償却率">
          <a:extLst>
            <a:ext uri="{FF2B5EF4-FFF2-40B4-BE49-F238E27FC236}">
              <a16:creationId xmlns:a16="http://schemas.microsoft.com/office/drawing/2014/main" id="{89758AC3-42F3-4F49-9AC1-E71736091026}"/>
            </a:ext>
          </a:extLst>
        </xdr:cNvPr>
        <xdr:cNvSpPr txBox="1"/>
      </xdr:nvSpPr>
      <xdr:spPr>
        <a:xfrm>
          <a:off x="273812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229</xdr:rowOff>
    </xdr:from>
    <xdr:ext cx="405111" cy="259045"/>
    <xdr:sp macro="" textlink="">
      <xdr:nvSpPr>
        <xdr:cNvPr id="94" name="n_3mainValue有形固定資産減価償却率">
          <a:extLst>
            <a:ext uri="{FF2B5EF4-FFF2-40B4-BE49-F238E27FC236}">
              <a16:creationId xmlns:a16="http://schemas.microsoft.com/office/drawing/2014/main" id="{8C3A2B3F-5639-4F69-8B5F-06EE56D2F3C9}"/>
            </a:ext>
          </a:extLst>
        </xdr:cNvPr>
        <xdr:cNvSpPr txBox="1"/>
      </xdr:nvSpPr>
      <xdr:spPr>
        <a:xfrm>
          <a:off x="2067569" y="5783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6C6C1EDC-9139-45F1-816D-898A1E9670C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D435A0FD-07C6-4071-8242-DD3252C9E41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4A39D7A7-3FFB-4483-B339-319E15EB135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B7FE510-791C-4919-B693-66A11E21ABA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61629471-26C9-4E43-9CD2-FC957508D6B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09310F4-71C6-4B7A-9E89-4800A50AAD9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F0ACE871-4D91-4693-A78E-D44B75EC57E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2BB432E-010C-4602-84FD-668F0B0B348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607F91F-6E66-4FB7-84F1-CD3DAD9345D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58864C98-94CA-4FCB-9C77-132C9500577F}"/>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2D7BA7B-0F45-4C6E-AE92-290454C873B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E4E18CC-258B-4AED-9EFD-78AD306FA7BD}"/>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B90C8DC-8A9B-45B8-8693-D7E903F78681}"/>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全国平均、和歌山県平均より低い水準となっている。経常的経費である補助費等や公債費等の業務支出は増加傾向ではあるものの、地方債現在高の減少や充当可能特定歳入の増加等から低い水準と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1D02CE1D-D966-458C-84D6-70AC1AB9C14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08EECA6-16B3-43D0-A50D-A8B4B8CA103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7BDCCBED-1C92-4F2B-9CC7-7DAF5E4A29C2}"/>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E6AB27D0-FA37-481E-8E2D-FA44B1DBB195}"/>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DB2E7264-86FC-4A9E-8A12-5B8F8DB1BA55}"/>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A95865D9-86AD-4BB3-AE72-D1803BA38628}"/>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F272DA4-4D09-4DBE-8D34-D5D80CBEA497}"/>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B2931829-A02E-46E2-9825-93EC54CA8836}"/>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286DEB8-3E58-48A0-974C-6AB32DD7D937}"/>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10D70FE1-1233-4987-8F67-9AA7BB586B0B}"/>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BCE07C6F-DAD2-40B3-842F-EE0B7AC89276}"/>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6DF448AB-EB9A-4FF8-9F9D-7C80712AE229}"/>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94A5046A-E6BD-4C2A-B443-16197FC6CDC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172B3760-B139-4DB3-B804-22669966F969}"/>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9D6D5952-B2D2-4CCE-93E0-623AFA534AD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3330B698-8792-42EC-B283-E123189AAA58}"/>
            </a:ext>
          </a:extLst>
        </xdr:cNvPr>
        <xdr:cNvCxnSpPr/>
      </xdr:nvCxnSpPr>
      <xdr:spPr>
        <a:xfrm flipV="1">
          <a:off x="13027660" y="5168801"/>
          <a:ext cx="1269" cy="143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4BB73B2A-94D5-4B30-BD2D-BA356A07196A}"/>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8F5DA0A4-BF11-4931-BAF0-F4CBD4E08BA7}"/>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6" name="債務償還比率最大値テキスト">
          <a:extLst>
            <a:ext uri="{FF2B5EF4-FFF2-40B4-BE49-F238E27FC236}">
              <a16:creationId xmlns:a16="http://schemas.microsoft.com/office/drawing/2014/main" id="{84120D1F-F2C6-4D18-BA7F-10B2579F65BF}"/>
            </a:ext>
          </a:extLst>
        </xdr:cNvPr>
        <xdr:cNvSpPr txBox="1"/>
      </xdr:nvSpPr>
      <xdr:spPr>
        <a:xfrm>
          <a:off x="13080365" y="4947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7" name="直線コネクタ 126">
          <a:extLst>
            <a:ext uri="{FF2B5EF4-FFF2-40B4-BE49-F238E27FC236}">
              <a16:creationId xmlns:a16="http://schemas.microsoft.com/office/drawing/2014/main" id="{ED72A7E8-80B3-4E1D-892D-D658E2F50249}"/>
            </a:ext>
          </a:extLst>
        </xdr:cNvPr>
        <xdr:cNvCxnSpPr/>
      </xdr:nvCxnSpPr>
      <xdr:spPr>
        <a:xfrm>
          <a:off x="12963525" y="5168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8" name="債務償還比率平均値テキスト">
          <a:extLst>
            <a:ext uri="{FF2B5EF4-FFF2-40B4-BE49-F238E27FC236}">
              <a16:creationId xmlns:a16="http://schemas.microsoft.com/office/drawing/2014/main" id="{9AFE9D03-8542-446B-B660-FE68FC20756A}"/>
            </a:ext>
          </a:extLst>
        </xdr:cNvPr>
        <xdr:cNvSpPr txBox="1"/>
      </xdr:nvSpPr>
      <xdr:spPr>
        <a:xfrm>
          <a:off x="13080365" y="5654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9" name="フローチャート: 判断 128">
          <a:extLst>
            <a:ext uri="{FF2B5EF4-FFF2-40B4-BE49-F238E27FC236}">
              <a16:creationId xmlns:a16="http://schemas.microsoft.com/office/drawing/2014/main" id="{A752F801-83D3-4D3C-A0D0-A25365C23AAD}"/>
            </a:ext>
          </a:extLst>
        </xdr:cNvPr>
        <xdr:cNvSpPr/>
      </xdr:nvSpPr>
      <xdr:spPr>
        <a:xfrm>
          <a:off x="13001625" y="57993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0" name="フローチャート: 判断 129">
          <a:extLst>
            <a:ext uri="{FF2B5EF4-FFF2-40B4-BE49-F238E27FC236}">
              <a16:creationId xmlns:a16="http://schemas.microsoft.com/office/drawing/2014/main" id="{5DA03802-5299-4918-A03A-612695599C50}"/>
            </a:ext>
          </a:extLst>
        </xdr:cNvPr>
        <xdr:cNvSpPr/>
      </xdr:nvSpPr>
      <xdr:spPr>
        <a:xfrm>
          <a:off x="12359005" y="580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EF2F920-DC36-4527-BAC3-C72332F079B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107C3E1-4E5D-445A-8010-46575E9DCEE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4D3A788-E973-4BE4-A84C-1FDE0B559BE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1F715C1-B27F-46DC-82EF-5D1FAB1D960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9F94C6E-1F6F-414B-8536-0BC98C70A5F5}"/>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95342</xdr:rowOff>
    </xdr:from>
    <xdr:to>
      <xdr:col>76</xdr:col>
      <xdr:colOff>73025</xdr:colOff>
      <xdr:row>31</xdr:row>
      <xdr:rowOff>25492</xdr:rowOff>
    </xdr:to>
    <xdr:sp macro="" textlink="">
      <xdr:nvSpPr>
        <xdr:cNvPr id="136" name="楕円 135">
          <a:extLst>
            <a:ext uri="{FF2B5EF4-FFF2-40B4-BE49-F238E27FC236}">
              <a16:creationId xmlns:a16="http://schemas.microsoft.com/office/drawing/2014/main" id="{A078C69F-A515-4B7A-88D5-BEA6E4CC772C}"/>
            </a:ext>
          </a:extLst>
        </xdr:cNvPr>
        <xdr:cNvSpPr/>
      </xdr:nvSpPr>
      <xdr:spPr>
        <a:xfrm>
          <a:off x="13001625" y="5878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73769</xdr:rowOff>
    </xdr:from>
    <xdr:ext cx="469744" cy="259045"/>
    <xdr:sp macro="" textlink="">
      <xdr:nvSpPr>
        <xdr:cNvPr id="137" name="債務償還比率該当値テキスト">
          <a:extLst>
            <a:ext uri="{FF2B5EF4-FFF2-40B4-BE49-F238E27FC236}">
              <a16:creationId xmlns:a16="http://schemas.microsoft.com/office/drawing/2014/main" id="{8BE35640-4FA5-4935-80E9-63E82554A5E3}"/>
            </a:ext>
          </a:extLst>
        </xdr:cNvPr>
        <xdr:cNvSpPr txBox="1"/>
      </xdr:nvSpPr>
      <xdr:spPr>
        <a:xfrm>
          <a:off x="13080365" y="58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40767</xdr:rowOff>
    </xdr:from>
    <xdr:to>
      <xdr:col>72</xdr:col>
      <xdr:colOff>123825</xdr:colOff>
      <xdr:row>30</xdr:row>
      <xdr:rowOff>142367</xdr:rowOff>
    </xdr:to>
    <xdr:sp macro="" textlink="">
      <xdr:nvSpPr>
        <xdr:cNvPr id="138" name="楕円 137">
          <a:extLst>
            <a:ext uri="{FF2B5EF4-FFF2-40B4-BE49-F238E27FC236}">
              <a16:creationId xmlns:a16="http://schemas.microsoft.com/office/drawing/2014/main" id="{21B0B5CB-7A54-4B72-ADD9-3DC8B4472544}"/>
            </a:ext>
          </a:extLst>
        </xdr:cNvPr>
        <xdr:cNvSpPr/>
      </xdr:nvSpPr>
      <xdr:spPr>
        <a:xfrm>
          <a:off x="12359005" y="58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91567</xdr:rowOff>
    </xdr:from>
    <xdr:to>
      <xdr:col>76</xdr:col>
      <xdr:colOff>22225</xdr:colOff>
      <xdr:row>30</xdr:row>
      <xdr:rowOff>146142</xdr:rowOff>
    </xdr:to>
    <xdr:cxnSp macro="">
      <xdr:nvCxnSpPr>
        <xdr:cNvPr id="139" name="直線コネクタ 138">
          <a:extLst>
            <a:ext uri="{FF2B5EF4-FFF2-40B4-BE49-F238E27FC236}">
              <a16:creationId xmlns:a16="http://schemas.microsoft.com/office/drawing/2014/main" id="{F0CE58DF-B4FD-4757-A7E4-CA61D26886C1}"/>
            </a:ext>
          </a:extLst>
        </xdr:cNvPr>
        <xdr:cNvCxnSpPr/>
      </xdr:nvCxnSpPr>
      <xdr:spPr>
        <a:xfrm>
          <a:off x="12409805" y="5875147"/>
          <a:ext cx="61976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0" name="n_1aveValue債務償還比率">
          <a:extLst>
            <a:ext uri="{FF2B5EF4-FFF2-40B4-BE49-F238E27FC236}">
              <a16:creationId xmlns:a16="http://schemas.microsoft.com/office/drawing/2014/main" id="{4BC76A67-A288-4F62-8222-2CDAF9BAD915}"/>
            </a:ext>
          </a:extLst>
        </xdr:cNvPr>
        <xdr:cNvSpPr txBox="1"/>
      </xdr:nvSpPr>
      <xdr:spPr>
        <a:xfrm>
          <a:off x="12185092" y="558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133494</xdr:rowOff>
    </xdr:from>
    <xdr:ext cx="469744" cy="259045"/>
    <xdr:sp macro="" textlink="">
      <xdr:nvSpPr>
        <xdr:cNvPr id="141" name="n_1mainValue債務償還比率">
          <a:extLst>
            <a:ext uri="{FF2B5EF4-FFF2-40B4-BE49-F238E27FC236}">
              <a16:creationId xmlns:a16="http://schemas.microsoft.com/office/drawing/2014/main" id="{FCE54F55-1CB7-493E-944C-6D36CCC64D12}"/>
            </a:ext>
          </a:extLst>
        </xdr:cNvPr>
        <xdr:cNvSpPr txBox="1"/>
      </xdr:nvSpPr>
      <xdr:spPr>
        <a:xfrm>
          <a:off x="12185092" y="59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D82B6D6E-83B2-4B39-B280-7B91546DE48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D96ACC52-2A03-4A2E-AA4B-B7A8E5A264A2}"/>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4420E090-D675-4A90-AA7D-814421D01E08}"/>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94BD225-AC1C-4D2A-9F90-9D109FFFE272}"/>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DB5E0945-1630-4455-9F2E-84820654FA4D}"/>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A30EBF5A-1E6B-421B-BD23-52F4B40C343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96D8B0-663F-4662-907E-0A26E46A356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16E5D0-644B-407B-9B55-F02E8D20655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98E714-1F64-45CB-8703-CA1C4E29E09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54EAAD-DC44-4A4F-A3D9-E3EAB3AB5EB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A9F7E0-6BDC-4221-BC8A-D021ECDA372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E76841-8C96-4E6E-8F4C-7179AD16661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44ABBD-144C-445F-A525-690230091CE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ED26F1-B3F7-4A8C-9E9C-DD500E904FF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F67A75-E22D-41DB-9C5A-105314BA522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B0AD22-F2DD-43C0-B5B5-2B1E7176910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17E7C5-E1AB-47E6-AE80-56EB2EBAF43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52725C5-AD68-429A-AD0E-170F001931D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19F8E9-6DD9-4B63-8865-07B9858FE8F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A9255A-136A-44F1-9F0A-8370C584792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D3D8B2-5DCD-46D4-88CC-F5EB99AB9FA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90B4527-1F42-46E6-8223-784B2BF6129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C2C432-F237-4F28-B365-79D0E4470F0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E97345-300E-4769-A78E-77C0B37D297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E00924-F308-4BD7-AE33-DD027621E71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76AB92-42AE-448E-98A8-2A7DBA53255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25EE10-49F1-4989-827F-8A2DD72E7BE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728770-EEBB-40BD-BC48-2B2CE55AB9E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6194E6-C935-45BB-AFB5-E8317D0EFEE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A8A916-A2B0-4A05-A75D-109A459528E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58921E-0488-41E8-B297-3E54C118614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FEFF05-643E-4367-91FA-05F947093C8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63D773-F96A-4845-90F7-AA0FDBA0904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88FF1A-7046-417A-8B84-D631B5BCBE9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C4497C-96C5-4F83-BED3-F9CC71E0514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747AA7-059D-4397-BABC-E45692B33F1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6962DD0-9C5A-4DA8-B95A-0D011711CF7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B7939F2-8D19-4785-A1B1-4AC38FDC451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33CBC9-90CF-4D38-93D0-8085F9AEAE8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F68E7FB-0F2E-45DE-A4EC-D4A197A1ED9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D60D948-CD6C-4984-BBA0-38B5FDA7592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5D74467-955B-4DD1-9C95-767CD674A75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0CCCAE1-C2BB-47F9-BF33-97D10122B76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C5B4BED-CC17-4B2A-881F-7A0ED2A1601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F85DF8-83E0-4058-B6CA-812798DF621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D3D186A-9D3A-4188-AE5D-BB226E29E02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F3C0664-08C1-471C-A870-8A7771C914AD}"/>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325F7A0-36E9-4347-8E3D-3E3905B494C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7FD8BF9-2512-4D70-979F-964808FFA8BC}"/>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7A1740F-81BC-461C-981A-53F07D9E8F5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026EFAC-6C2D-45F5-A01E-E4E17FC448FA}"/>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EDD9D9F-F94B-4EBA-B63A-E6567289EA8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FA2121D-1AA3-440F-8343-36146576307B}"/>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D438FCF-CDB7-4A28-ACB7-5DE07FBE92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7BEED50-1E0A-4795-AFCF-CF6B828B493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08351DB-31D8-4A51-9909-073C522D943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72491E4-297C-4599-8F70-001CB66B728A}"/>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F59A288-1607-4622-B65B-904630AD16F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0E39962-0624-416C-983A-81FA405015E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DE824F3-89E1-4B3E-8109-42403C06452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DECAC24B-8868-4F4D-8BB7-DFE1EBC81CC6}"/>
            </a:ext>
          </a:extLst>
        </xdr:cNvPr>
        <xdr:cNvCxnSpPr/>
      </xdr:nvCxnSpPr>
      <xdr:spPr>
        <a:xfrm flipV="1">
          <a:off x="4086225" y="561594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B29B0133-7A65-4ED8-821C-E9C6FC54EA7C}"/>
            </a:ext>
          </a:extLst>
        </xdr:cNvPr>
        <xdr:cNvSpPr txBox="1"/>
      </xdr:nvSpPr>
      <xdr:spPr>
        <a:xfrm>
          <a:off x="412496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CAD56279-7182-435F-A351-6ABCFC4603C1}"/>
            </a:ext>
          </a:extLst>
        </xdr:cNvPr>
        <xdr:cNvCxnSpPr/>
      </xdr:nvCxnSpPr>
      <xdr:spPr>
        <a:xfrm>
          <a:off x="4020820" y="7115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CAE10ACD-3331-4C03-A834-BA7B2E63BCD8}"/>
            </a:ext>
          </a:extLst>
        </xdr:cNvPr>
        <xdr:cNvSpPr txBox="1"/>
      </xdr:nvSpPr>
      <xdr:spPr>
        <a:xfrm>
          <a:off x="412496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5878C2E6-0D52-4AFC-B1D2-B282139C18D3}"/>
            </a:ext>
          </a:extLst>
        </xdr:cNvPr>
        <xdr:cNvCxnSpPr/>
      </xdr:nvCxnSpPr>
      <xdr:spPr>
        <a:xfrm>
          <a:off x="4020820" y="561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D2B6515C-F878-422D-86EB-01DAA3E51A89}"/>
            </a:ext>
          </a:extLst>
        </xdr:cNvPr>
        <xdr:cNvSpPr txBox="1"/>
      </xdr:nvSpPr>
      <xdr:spPr>
        <a:xfrm>
          <a:off x="4124960" y="609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E6C91968-AB97-4C02-A197-F916226A25A4}"/>
            </a:ext>
          </a:extLst>
        </xdr:cNvPr>
        <xdr:cNvSpPr/>
      </xdr:nvSpPr>
      <xdr:spPr>
        <a:xfrm>
          <a:off x="403606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2F064F4D-E24F-46B5-9962-200C470BEECF}"/>
            </a:ext>
          </a:extLst>
        </xdr:cNvPr>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129D0B8E-8550-49C5-92EA-5AE1A78253A3}"/>
            </a:ext>
          </a:extLst>
        </xdr:cNvPr>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ED2B74A2-DDAB-4631-90A1-F7D865D339C9}"/>
            </a:ext>
          </a:extLst>
        </xdr:cNvPr>
        <xdr:cNvSpPr/>
      </xdr:nvSpPr>
      <xdr:spPr>
        <a:xfrm>
          <a:off x="17399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4E81B6-8E1B-45CE-B374-8AA3A8D6C0D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0109C7-A354-470B-AAE3-BF4B1990FD6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FA31D8-3E70-4E86-AE9A-873D71AB256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5B10C4-A114-40F0-B27E-E88C7BC1CC2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DFF595-83C9-439B-ADD6-F07C99A30B6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1" name="楕円 70">
          <a:extLst>
            <a:ext uri="{FF2B5EF4-FFF2-40B4-BE49-F238E27FC236}">
              <a16:creationId xmlns:a16="http://schemas.microsoft.com/office/drawing/2014/main" id="{0EC69C4B-3BA2-4851-A170-801BB0779A39}"/>
            </a:ext>
          </a:extLst>
        </xdr:cNvPr>
        <xdr:cNvSpPr/>
      </xdr:nvSpPr>
      <xdr:spPr>
        <a:xfrm>
          <a:off x="403606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2" name="【道路】&#10;有形固定資産減価償却率該当値テキスト">
          <a:extLst>
            <a:ext uri="{FF2B5EF4-FFF2-40B4-BE49-F238E27FC236}">
              <a16:creationId xmlns:a16="http://schemas.microsoft.com/office/drawing/2014/main" id="{362E8907-8A18-464D-A30C-5D9C981E6F4B}"/>
            </a:ext>
          </a:extLst>
        </xdr:cNvPr>
        <xdr:cNvSpPr txBox="1"/>
      </xdr:nvSpPr>
      <xdr:spPr>
        <a:xfrm>
          <a:off x="412496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3" name="楕円 72">
          <a:extLst>
            <a:ext uri="{FF2B5EF4-FFF2-40B4-BE49-F238E27FC236}">
              <a16:creationId xmlns:a16="http://schemas.microsoft.com/office/drawing/2014/main" id="{9E16033F-930C-4766-AC25-360DF088F600}"/>
            </a:ext>
          </a:extLst>
        </xdr:cNvPr>
        <xdr:cNvSpPr/>
      </xdr:nvSpPr>
      <xdr:spPr>
        <a:xfrm>
          <a:off x="331216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133350</xdr:rowOff>
    </xdr:to>
    <xdr:cxnSp macro="">
      <xdr:nvCxnSpPr>
        <xdr:cNvPr id="74" name="直線コネクタ 73">
          <a:extLst>
            <a:ext uri="{FF2B5EF4-FFF2-40B4-BE49-F238E27FC236}">
              <a16:creationId xmlns:a16="http://schemas.microsoft.com/office/drawing/2014/main" id="{12B320B1-1D02-4A9C-A35C-8B397FCD4F3F}"/>
            </a:ext>
          </a:extLst>
        </xdr:cNvPr>
        <xdr:cNvCxnSpPr/>
      </xdr:nvCxnSpPr>
      <xdr:spPr>
        <a:xfrm flipV="1">
          <a:off x="3355340" y="647319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5" name="楕円 74">
          <a:extLst>
            <a:ext uri="{FF2B5EF4-FFF2-40B4-BE49-F238E27FC236}">
              <a16:creationId xmlns:a16="http://schemas.microsoft.com/office/drawing/2014/main" id="{BD5980AB-272E-4162-A033-B1B5C4E0E5E7}"/>
            </a:ext>
          </a:extLst>
        </xdr:cNvPr>
        <xdr:cNvSpPr/>
      </xdr:nvSpPr>
      <xdr:spPr>
        <a:xfrm>
          <a:off x="251460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167640</xdr:rowOff>
    </xdr:to>
    <xdr:cxnSp macro="">
      <xdr:nvCxnSpPr>
        <xdr:cNvPr id="76" name="直線コネクタ 75">
          <a:extLst>
            <a:ext uri="{FF2B5EF4-FFF2-40B4-BE49-F238E27FC236}">
              <a16:creationId xmlns:a16="http://schemas.microsoft.com/office/drawing/2014/main" id="{9C07CD02-202F-41FF-81D9-1939C91D7E53}"/>
            </a:ext>
          </a:extLst>
        </xdr:cNvPr>
        <xdr:cNvCxnSpPr/>
      </xdr:nvCxnSpPr>
      <xdr:spPr>
        <a:xfrm flipV="1">
          <a:off x="2565400" y="650367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153035</xdr:rowOff>
    </xdr:from>
    <xdr:to>
      <xdr:col>10</xdr:col>
      <xdr:colOff>165100</xdr:colOff>
      <xdr:row>39</xdr:row>
      <xdr:rowOff>83185</xdr:rowOff>
    </xdr:to>
    <xdr:sp macro="" textlink="">
      <xdr:nvSpPr>
        <xdr:cNvPr id="77" name="楕円 76">
          <a:extLst>
            <a:ext uri="{FF2B5EF4-FFF2-40B4-BE49-F238E27FC236}">
              <a16:creationId xmlns:a16="http://schemas.microsoft.com/office/drawing/2014/main" id="{0DF4E2D9-5A7F-4029-8CD0-5387A36A7A1B}"/>
            </a:ext>
          </a:extLst>
        </xdr:cNvPr>
        <xdr:cNvSpPr/>
      </xdr:nvSpPr>
      <xdr:spPr>
        <a:xfrm>
          <a:off x="173990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32385</xdr:rowOff>
    </xdr:to>
    <xdr:cxnSp macro="">
      <xdr:nvCxnSpPr>
        <xdr:cNvPr id="78" name="直線コネクタ 77">
          <a:extLst>
            <a:ext uri="{FF2B5EF4-FFF2-40B4-BE49-F238E27FC236}">
              <a16:creationId xmlns:a16="http://schemas.microsoft.com/office/drawing/2014/main" id="{A74B13FC-5F9E-41EF-821A-9CD7B09965E0}"/>
            </a:ext>
          </a:extLst>
        </xdr:cNvPr>
        <xdr:cNvCxnSpPr/>
      </xdr:nvCxnSpPr>
      <xdr:spPr>
        <a:xfrm flipV="1">
          <a:off x="1790700" y="653796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a:extLst>
            <a:ext uri="{FF2B5EF4-FFF2-40B4-BE49-F238E27FC236}">
              <a16:creationId xmlns:a16="http://schemas.microsoft.com/office/drawing/2014/main" id="{0684D184-B00D-4433-9930-8BF25397D077}"/>
            </a:ext>
          </a:extLst>
        </xdr:cNvPr>
        <xdr:cNvSpPr txBox="1"/>
      </xdr:nvSpPr>
      <xdr:spPr>
        <a:xfrm>
          <a:off x="317056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a:extLst>
            <a:ext uri="{FF2B5EF4-FFF2-40B4-BE49-F238E27FC236}">
              <a16:creationId xmlns:a16="http://schemas.microsoft.com/office/drawing/2014/main" id="{1227712F-132A-4A7D-9CC5-B4C483C27D75}"/>
            </a:ext>
          </a:extLst>
        </xdr:cNvPr>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a:extLst>
            <a:ext uri="{FF2B5EF4-FFF2-40B4-BE49-F238E27FC236}">
              <a16:creationId xmlns:a16="http://schemas.microsoft.com/office/drawing/2014/main" id="{C39D5D84-589A-4DCE-8B56-C98D1889472C}"/>
            </a:ext>
          </a:extLst>
        </xdr:cNvPr>
        <xdr:cNvSpPr txBox="1"/>
      </xdr:nvSpPr>
      <xdr:spPr>
        <a:xfrm>
          <a:off x="161100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2" name="n_1mainValue【道路】&#10;有形固定資産減価償却率">
          <a:extLst>
            <a:ext uri="{FF2B5EF4-FFF2-40B4-BE49-F238E27FC236}">
              <a16:creationId xmlns:a16="http://schemas.microsoft.com/office/drawing/2014/main" id="{3F245F7B-E286-4356-AD71-437D8D0C7348}"/>
            </a:ext>
          </a:extLst>
        </xdr:cNvPr>
        <xdr:cNvSpPr txBox="1"/>
      </xdr:nvSpPr>
      <xdr:spPr>
        <a:xfrm>
          <a:off x="317056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3" name="n_2mainValue【道路】&#10;有形固定資産減価償却率">
          <a:extLst>
            <a:ext uri="{FF2B5EF4-FFF2-40B4-BE49-F238E27FC236}">
              <a16:creationId xmlns:a16="http://schemas.microsoft.com/office/drawing/2014/main" id="{824CBDF7-FF78-4EF6-A35C-5F93B109F1D0}"/>
            </a:ext>
          </a:extLst>
        </xdr:cNvPr>
        <xdr:cNvSpPr txBox="1"/>
      </xdr:nvSpPr>
      <xdr:spPr>
        <a:xfrm>
          <a:off x="23857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74312</xdr:rowOff>
    </xdr:from>
    <xdr:ext cx="405111" cy="259045"/>
    <xdr:sp macro="" textlink="">
      <xdr:nvSpPr>
        <xdr:cNvPr id="84" name="n_3mainValue【道路】&#10;有形固定資産減価償却率">
          <a:extLst>
            <a:ext uri="{FF2B5EF4-FFF2-40B4-BE49-F238E27FC236}">
              <a16:creationId xmlns:a16="http://schemas.microsoft.com/office/drawing/2014/main" id="{68B09049-3053-4DC0-8BE2-18E37D10A706}"/>
            </a:ext>
          </a:extLst>
        </xdr:cNvPr>
        <xdr:cNvSpPr txBox="1"/>
      </xdr:nvSpPr>
      <xdr:spPr>
        <a:xfrm>
          <a:off x="161100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BA17E691-062E-491F-A781-6932A35A633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F45860AA-7293-4AA5-AF14-C6582F42856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4644A17-C2F3-4F66-8123-24E9DC0780D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3B256D4-FDB7-4318-9EF5-EE81EF080A6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AA40A9A-935A-489A-AF8D-84F797AF592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9CE2DFE-01BA-4801-8249-ABCFA2907CA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66C8418-CF05-41BF-81F2-CADDAB58CF2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F4A60B5-3F17-4724-BC16-F79A98CBE6E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8A97BA0-EE87-4339-84CF-7D04082AFD4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07ADB80-9594-469B-866B-E2AB60D37A1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616FBF61-D004-445C-802B-47BD23EEAE66}"/>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2460305A-35EB-4937-81C9-9AAD46F97609}"/>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62D4CBED-779B-4786-A989-41918212AF8F}"/>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B6A11BBE-F952-403A-BA88-C8AC5C14A475}"/>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72A998CC-661B-4D07-B8C7-97A4E86D3164}"/>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A0B003B1-69F2-4986-BA52-F76B6C5AAA5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351B86BC-8DBB-4BEE-9BD7-5F4FE0B90A9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1B25115A-3606-4B38-8522-19E10DB28234}"/>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4525B7A8-4916-49E2-918E-971FEC2D1D01}"/>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6580CA32-DA6A-426F-83AC-64BE3A921FF9}"/>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7B9AA60E-C89D-4918-BAD9-D582CC703347}"/>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7C698D26-8A1F-404E-A13F-026E638C2EF6}"/>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64648AC-39B5-443A-94B4-93DA950E2C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CF0E791B-E3C4-40C8-8570-607EF7865522}"/>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D16BDBA-83A8-4AE9-9477-07ECF1F59BE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8610F12C-ECE3-43F3-B31F-90C10B2EB13D}"/>
            </a:ext>
          </a:extLst>
        </xdr:cNvPr>
        <xdr:cNvCxnSpPr/>
      </xdr:nvCxnSpPr>
      <xdr:spPr>
        <a:xfrm flipV="1">
          <a:off x="9219565" y="5701948"/>
          <a:ext cx="0" cy="1418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D0E79690-18DA-4431-9CEB-926F721069DA}"/>
            </a:ext>
          </a:extLst>
        </xdr:cNvPr>
        <xdr:cNvSpPr txBox="1"/>
      </xdr:nvSpPr>
      <xdr:spPr>
        <a:xfrm>
          <a:off x="9258300" y="712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37611AA6-5BB4-48F3-ABFA-9841B2287853}"/>
            </a:ext>
          </a:extLst>
        </xdr:cNvPr>
        <xdr:cNvCxnSpPr/>
      </xdr:nvCxnSpPr>
      <xdr:spPr>
        <a:xfrm>
          <a:off x="9154160" y="7120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CDE6107E-D7C9-4B93-B421-9F03B3856D09}"/>
            </a:ext>
          </a:extLst>
        </xdr:cNvPr>
        <xdr:cNvSpPr txBox="1"/>
      </xdr:nvSpPr>
      <xdr:spPr>
        <a:xfrm>
          <a:off x="9258300" y="54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F7DA9523-C300-4658-8F1D-933194D7FFF3}"/>
            </a:ext>
          </a:extLst>
        </xdr:cNvPr>
        <xdr:cNvCxnSpPr/>
      </xdr:nvCxnSpPr>
      <xdr:spPr>
        <a:xfrm>
          <a:off x="9154160" y="570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a:extLst>
            <a:ext uri="{FF2B5EF4-FFF2-40B4-BE49-F238E27FC236}">
              <a16:creationId xmlns:a16="http://schemas.microsoft.com/office/drawing/2014/main" id="{9A7D6777-94E6-4C00-A23F-08ABE83C2D4C}"/>
            </a:ext>
          </a:extLst>
        </xdr:cNvPr>
        <xdr:cNvSpPr txBox="1"/>
      </xdr:nvSpPr>
      <xdr:spPr>
        <a:xfrm>
          <a:off x="9258300" y="65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4C013C84-6DAE-4917-9B02-029A94654713}"/>
            </a:ext>
          </a:extLst>
        </xdr:cNvPr>
        <xdr:cNvSpPr/>
      </xdr:nvSpPr>
      <xdr:spPr>
        <a:xfrm>
          <a:off x="9192260" y="652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9388CDAD-C199-4BFE-B689-4CBF31B2632B}"/>
            </a:ext>
          </a:extLst>
        </xdr:cNvPr>
        <xdr:cNvSpPr/>
      </xdr:nvSpPr>
      <xdr:spPr>
        <a:xfrm>
          <a:off x="8445500" y="6507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DAC8B8D7-9A35-4E71-A6C8-CEBA05CC2153}"/>
            </a:ext>
          </a:extLst>
        </xdr:cNvPr>
        <xdr:cNvSpPr/>
      </xdr:nvSpPr>
      <xdr:spPr>
        <a:xfrm>
          <a:off x="7670800" y="635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a:extLst>
            <a:ext uri="{FF2B5EF4-FFF2-40B4-BE49-F238E27FC236}">
              <a16:creationId xmlns:a16="http://schemas.microsoft.com/office/drawing/2014/main" id="{9CD17F1B-5F03-40E6-B917-BBE24059FA66}"/>
            </a:ext>
          </a:extLst>
        </xdr:cNvPr>
        <xdr:cNvSpPr/>
      </xdr:nvSpPr>
      <xdr:spPr>
        <a:xfrm>
          <a:off x="68732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1B28F7-B62D-4812-89FB-2C5ED547631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C62616E-3BB0-489B-A28B-9FA8A0B5DB0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3F657FF-C2CF-4B00-8350-2AED59BACA5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F240169-0F05-474E-935E-D20A951D379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A3C6667-FF7C-4E2E-89E4-64FD93E5869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105279</xdr:rowOff>
    </xdr:from>
    <xdr:to>
      <xdr:col>55</xdr:col>
      <xdr:colOff>50800</xdr:colOff>
      <xdr:row>37</xdr:row>
      <xdr:rowOff>35429</xdr:rowOff>
    </xdr:to>
    <xdr:sp macro="" textlink="">
      <xdr:nvSpPr>
        <xdr:cNvPr id="125" name="楕円 124">
          <a:extLst>
            <a:ext uri="{FF2B5EF4-FFF2-40B4-BE49-F238E27FC236}">
              <a16:creationId xmlns:a16="http://schemas.microsoft.com/office/drawing/2014/main" id="{682DB922-A7FB-4A93-987D-436592DAB987}"/>
            </a:ext>
          </a:extLst>
        </xdr:cNvPr>
        <xdr:cNvSpPr/>
      </xdr:nvSpPr>
      <xdr:spPr>
        <a:xfrm>
          <a:off x="9192260" y="6140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128156</xdr:rowOff>
    </xdr:from>
    <xdr:ext cx="534377" cy="259045"/>
    <xdr:sp macro="" textlink="">
      <xdr:nvSpPr>
        <xdr:cNvPr id="126" name="【道路】&#10;一人当たり延長該当値テキスト">
          <a:extLst>
            <a:ext uri="{FF2B5EF4-FFF2-40B4-BE49-F238E27FC236}">
              <a16:creationId xmlns:a16="http://schemas.microsoft.com/office/drawing/2014/main" id="{81554D54-C83D-4EBA-81E6-28EF2CCFCCDB}"/>
            </a:ext>
          </a:extLst>
        </xdr:cNvPr>
        <xdr:cNvSpPr txBox="1"/>
      </xdr:nvSpPr>
      <xdr:spPr>
        <a:xfrm>
          <a:off x="9258300" y="59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121053</xdr:rowOff>
    </xdr:from>
    <xdr:to>
      <xdr:col>50</xdr:col>
      <xdr:colOff>165100</xdr:colOff>
      <xdr:row>37</xdr:row>
      <xdr:rowOff>51203</xdr:rowOff>
    </xdr:to>
    <xdr:sp macro="" textlink="">
      <xdr:nvSpPr>
        <xdr:cNvPr id="127" name="楕円 126">
          <a:extLst>
            <a:ext uri="{FF2B5EF4-FFF2-40B4-BE49-F238E27FC236}">
              <a16:creationId xmlns:a16="http://schemas.microsoft.com/office/drawing/2014/main" id="{E9460B3B-0660-4B59-A780-5938C78CDC5F}"/>
            </a:ext>
          </a:extLst>
        </xdr:cNvPr>
        <xdr:cNvSpPr/>
      </xdr:nvSpPr>
      <xdr:spPr>
        <a:xfrm>
          <a:off x="8445500" y="6156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156079</xdr:rowOff>
    </xdr:from>
    <xdr:to>
      <xdr:col>55</xdr:col>
      <xdr:colOff>0</xdr:colOff>
      <xdr:row>37</xdr:row>
      <xdr:rowOff>403</xdr:rowOff>
    </xdr:to>
    <xdr:cxnSp macro="">
      <xdr:nvCxnSpPr>
        <xdr:cNvPr id="128" name="直線コネクタ 127">
          <a:extLst>
            <a:ext uri="{FF2B5EF4-FFF2-40B4-BE49-F238E27FC236}">
              <a16:creationId xmlns:a16="http://schemas.microsoft.com/office/drawing/2014/main" id="{21520CBB-15BB-4642-9976-CC6341ACB6EB}"/>
            </a:ext>
          </a:extLst>
        </xdr:cNvPr>
        <xdr:cNvCxnSpPr/>
      </xdr:nvCxnSpPr>
      <xdr:spPr>
        <a:xfrm flipV="1">
          <a:off x="8496300" y="6191119"/>
          <a:ext cx="7239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135356</xdr:rowOff>
    </xdr:from>
    <xdr:to>
      <xdr:col>46</xdr:col>
      <xdr:colOff>38100</xdr:colOff>
      <xdr:row>37</xdr:row>
      <xdr:rowOff>65506</xdr:rowOff>
    </xdr:to>
    <xdr:sp macro="" textlink="">
      <xdr:nvSpPr>
        <xdr:cNvPr id="129" name="楕円 128">
          <a:extLst>
            <a:ext uri="{FF2B5EF4-FFF2-40B4-BE49-F238E27FC236}">
              <a16:creationId xmlns:a16="http://schemas.microsoft.com/office/drawing/2014/main" id="{04E805F6-57D6-4668-BDFC-12F2A5081B17}"/>
            </a:ext>
          </a:extLst>
        </xdr:cNvPr>
        <xdr:cNvSpPr/>
      </xdr:nvSpPr>
      <xdr:spPr>
        <a:xfrm>
          <a:off x="7670800" y="6170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403</xdr:rowOff>
    </xdr:from>
    <xdr:to>
      <xdr:col>50</xdr:col>
      <xdr:colOff>114300</xdr:colOff>
      <xdr:row>37</xdr:row>
      <xdr:rowOff>14706</xdr:rowOff>
    </xdr:to>
    <xdr:cxnSp macro="">
      <xdr:nvCxnSpPr>
        <xdr:cNvPr id="130" name="直線コネクタ 129">
          <a:extLst>
            <a:ext uri="{FF2B5EF4-FFF2-40B4-BE49-F238E27FC236}">
              <a16:creationId xmlns:a16="http://schemas.microsoft.com/office/drawing/2014/main" id="{BD7C9B63-4F38-4E7D-9A26-29B838B9C09A}"/>
            </a:ext>
          </a:extLst>
        </xdr:cNvPr>
        <xdr:cNvCxnSpPr/>
      </xdr:nvCxnSpPr>
      <xdr:spPr>
        <a:xfrm flipV="1">
          <a:off x="7713980" y="6203083"/>
          <a:ext cx="78232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149693</xdr:rowOff>
    </xdr:from>
    <xdr:to>
      <xdr:col>41</xdr:col>
      <xdr:colOff>101600</xdr:colOff>
      <xdr:row>37</xdr:row>
      <xdr:rowOff>79843</xdr:rowOff>
    </xdr:to>
    <xdr:sp macro="" textlink="">
      <xdr:nvSpPr>
        <xdr:cNvPr id="131" name="楕円 130">
          <a:extLst>
            <a:ext uri="{FF2B5EF4-FFF2-40B4-BE49-F238E27FC236}">
              <a16:creationId xmlns:a16="http://schemas.microsoft.com/office/drawing/2014/main" id="{669AB9C4-83EB-4FB0-8786-B7B535F8011D}"/>
            </a:ext>
          </a:extLst>
        </xdr:cNvPr>
        <xdr:cNvSpPr/>
      </xdr:nvSpPr>
      <xdr:spPr>
        <a:xfrm>
          <a:off x="6873240" y="6184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14706</xdr:rowOff>
    </xdr:from>
    <xdr:to>
      <xdr:col>45</xdr:col>
      <xdr:colOff>177800</xdr:colOff>
      <xdr:row>37</xdr:row>
      <xdr:rowOff>29043</xdr:rowOff>
    </xdr:to>
    <xdr:cxnSp macro="">
      <xdr:nvCxnSpPr>
        <xdr:cNvPr id="132" name="直線コネクタ 131">
          <a:extLst>
            <a:ext uri="{FF2B5EF4-FFF2-40B4-BE49-F238E27FC236}">
              <a16:creationId xmlns:a16="http://schemas.microsoft.com/office/drawing/2014/main" id="{273D882A-7410-4D01-B26B-529B6986A7F5}"/>
            </a:ext>
          </a:extLst>
        </xdr:cNvPr>
        <xdr:cNvCxnSpPr/>
      </xdr:nvCxnSpPr>
      <xdr:spPr>
        <a:xfrm flipV="1">
          <a:off x="6924040" y="6217386"/>
          <a:ext cx="78994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a:extLst>
            <a:ext uri="{FF2B5EF4-FFF2-40B4-BE49-F238E27FC236}">
              <a16:creationId xmlns:a16="http://schemas.microsoft.com/office/drawing/2014/main" id="{1B85E6B8-BD02-41CF-88E6-BED571F6F8B4}"/>
            </a:ext>
          </a:extLst>
        </xdr:cNvPr>
        <xdr:cNvSpPr txBox="1"/>
      </xdr:nvSpPr>
      <xdr:spPr>
        <a:xfrm>
          <a:off x="8239271" y="65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34" name="n_2aveValue【道路】&#10;一人当たり延長">
          <a:extLst>
            <a:ext uri="{FF2B5EF4-FFF2-40B4-BE49-F238E27FC236}">
              <a16:creationId xmlns:a16="http://schemas.microsoft.com/office/drawing/2014/main" id="{254C9177-803D-467B-8123-4BF6DF36BD72}"/>
            </a:ext>
          </a:extLst>
        </xdr:cNvPr>
        <xdr:cNvSpPr txBox="1"/>
      </xdr:nvSpPr>
      <xdr:spPr>
        <a:xfrm>
          <a:off x="7477271" y="64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a:extLst>
            <a:ext uri="{FF2B5EF4-FFF2-40B4-BE49-F238E27FC236}">
              <a16:creationId xmlns:a16="http://schemas.microsoft.com/office/drawing/2014/main" id="{44A084E8-AEBE-4F26-806E-45841E61E056}"/>
            </a:ext>
          </a:extLst>
        </xdr:cNvPr>
        <xdr:cNvSpPr txBox="1"/>
      </xdr:nvSpPr>
      <xdr:spPr>
        <a:xfrm>
          <a:off x="6702571" y="66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67730</xdr:rowOff>
    </xdr:from>
    <xdr:ext cx="534377" cy="259045"/>
    <xdr:sp macro="" textlink="">
      <xdr:nvSpPr>
        <xdr:cNvPr id="136" name="n_1mainValue【道路】&#10;一人当たり延長">
          <a:extLst>
            <a:ext uri="{FF2B5EF4-FFF2-40B4-BE49-F238E27FC236}">
              <a16:creationId xmlns:a16="http://schemas.microsoft.com/office/drawing/2014/main" id="{8BEAE74E-9489-4551-A4D4-13174D71CA51}"/>
            </a:ext>
          </a:extLst>
        </xdr:cNvPr>
        <xdr:cNvSpPr txBox="1"/>
      </xdr:nvSpPr>
      <xdr:spPr>
        <a:xfrm>
          <a:off x="8239271" y="59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82033</xdr:rowOff>
    </xdr:from>
    <xdr:ext cx="534377" cy="259045"/>
    <xdr:sp macro="" textlink="">
      <xdr:nvSpPr>
        <xdr:cNvPr id="137" name="n_2mainValue【道路】&#10;一人当たり延長">
          <a:extLst>
            <a:ext uri="{FF2B5EF4-FFF2-40B4-BE49-F238E27FC236}">
              <a16:creationId xmlns:a16="http://schemas.microsoft.com/office/drawing/2014/main" id="{95C94E76-211F-4DF6-9094-F0F08E99CEDE}"/>
            </a:ext>
          </a:extLst>
        </xdr:cNvPr>
        <xdr:cNvSpPr txBox="1"/>
      </xdr:nvSpPr>
      <xdr:spPr>
        <a:xfrm>
          <a:off x="7477271" y="59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96370</xdr:rowOff>
    </xdr:from>
    <xdr:ext cx="534377" cy="259045"/>
    <xdr:sp macro="" textlink="">
      <xdr:nvSpPr>
        <xdr:cNvPr id="138" name="n_3mainValue【道路】&#10;一人当たり延長">
          <a:extLst>
            <a:ext uri="{FF2B5EF4-FFF2-40B4-BE49-F238E27FC236}">
              <a16:creationId xmlns:a16="http://schemas.microsoft.com/office/drawing/2014/main" id="{A6E4BA54-A744-4D4E-ABCD-E739BE264D3B}"/>
            </a:ext>
          </a:extLst>
        </xdr:cNvPr>
        <xdr:cNvSpPr txBox="1"/>
      </xdr:nvSpPr>
      <xdr:spPr>
        <a:xfrm>
          <a:off x="6702571" y="59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CAA10872-3D8B-41BF-8AAF-B21CF7BC839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6F7B6E95-6EA1-4357-97F9-168EE163868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AFE0AFD8-BD2F-4E67-BE01-67B1B977E73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5FB1F9B1-9A2D-4B82-96AF-5147E6A1838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DBE3921D-FA9D-4BFF-A63D-C06052FD846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7F57823D-7578-47A9-9FD6-6918E71872B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3E012764-7B94-4DF9-BE09-FC767FE2CF0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9867D41D-4C02-4578-A83E-0BF9A290023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05CFD75-78DE-40D3-B643-DED1B3C95CA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E9336DC9-3BBA-43E8-814A-CD94682666E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E4FD654F-0EAD-4419-BFE2-25889755E02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83DD252E-4C5C-46DB-90FC-0EAFE49C885F}"/>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4611F790-DBA1-44EA-82D2-0038C6DBE32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B788EF72-F28A-44EE-AF97-51AD7C4B851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55500D98-2945-4442-B9A4-347814C7913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129A5B39-B07D-4866-9803-68F333D9ECF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685F1F24-8D37-46C7-A904-3E75618A3D4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F787C805-EDDB-4079-8369-5B69AE1BB96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F4612FE0-8ADC-46F0-82F8-DDB4FE5CDE4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B7B033E6-6AF2-49D6-ACD4-00F66A815B5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8B99FE2-B1D7-4C84-9CF6-3CC5AFA93F4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AB500FDD-622A-4844-B9FC-8B4592221135}"/>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F4558CB8-BE1C-43D3-8AF3-3F717A5CEE7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6179DAA4-1128-4AAC-93B6-54E1A5A7D2CD}"/>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FB81D4EB-D059-47D0-A5DB-65EA3861F18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331C01C0-DBC8-438C-9680-A81A0EC65E79}"/>
            </a:ext>
          </a:extLst>
        </xdr:cNvPr>
        <xdr:cNvCxnSpPr/>
      </xdr:nvCxnSpPr>
      <xdr:spPr>
        <a:xfrm flipV="1">
          <a:off x="4086225" y="935572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D8697CC1-2AFB-40DC-B2EA-16ED4F1148B3}"/>
            </a:ext>
          </a:extLst>
        </xdr:cNvPr>
        <xdr:cNvSpPr txBox="1"/>
      </xdr:nvSpPr>
      <xdr:spPr>
        <a:xfrm>
          <a:off x="412496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37BD2951-D11E-4E91-9EFD-EE7AE286ACC7}"/>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5C9C6CD9-61E7-4C13-A229-F06E194E6863}"/>
            </a:ext>
          </a:extLst>
        </xdr:cNvPr>
        <xdr:cNvSpPr txBox="1"/>
      </xdr:nvSpPr>
      <xdr:spPr>
        <a:xfrm>
          <a:off x="4124960" y="913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18555AF3-80B0-4B49-979D-76DA806F847C}"/>
            </a:ext>
          </a:extLst>
        </xdr:cNvPr>
        <xdr:cNvCxnSpPr/>
      </xdr:nvCxnSpPr>
      <xdr:spPr>
        <a:xfrm>
          <a:off x="4020820" y="9355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21E73716-FC13-46F1-8FA0-90CE63FEDF92}"/>
            </a:ext>
          </a:extLst>
        </xdr:cNvPr>
        <xdr:cNvSpPr txBox="1"/>
      </xdr:nvSpPr>
      <xdr:spPr>
        <a:xfrm>
          <a:off x="4124960" y="982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CD86B5FE-A594-4AF6-B0EA-F29D6D96E280}"/>
            </a:ext>
          </a:extLst>
        </xdr:cNvPr>
        <xdr:cNvSpPr/>
      </xdr:nvSpPr>
      <xdr:spPr>
        <a:xfrm>
          <a:off x="403606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3EC9E377-D931-4F90-9AF5-A13642A4E430}"/>
            </a:ext>
          </a:extLst>
        </xdr:cNvPr>
        <xdr:cNvSpPr/>
      </xdr:nvSpPr>
      <xdr:spPr>
        <a:xfrm>
          <a:off x="3312160" y="98649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6493B755-2ECF-4937-B675-FE5B9FA53259}"/>
            </a:ext>
          </a:extLst>
        </xdr:cNvPr>
        <xdr:cNvSpPr/>
      </xdr:nvSpPr>
      <xdr:spPr>
        <a:xfrm>
          <a:off x="2514600" y="988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a:extLst>
            <a:ext uri="{FF2B5EF4-FFF2-40B4-BE49-F238E27FC236}">
              <a16:creationId xmlns:a16="http://schemas.microsoft.com/office/drawing/2014/main" id="{8A6B3838-39AF-465E-9980-8A93175FE068}"/>
            </a:ext>
          </a:extLst>
        </xdr:cNvPr>
        <xdr:cNvSpPr/>
      </xdr:nvSpPr>
      <xdr:spPr>
        <a:xfrm>
          <a:off x="1739900" y="9876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AD87F23-AA0F-4EBC-8970-C7B23DDF8C7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CDF05E7-3643-4E8E-BBD2-A4B46BE4519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7B8D712-579C-4B69-A988-A3BD2FF4CEA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2FED162-6A97-4548-8931-D5695A60FEB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80888F6-17B7-4CFB-A4F3-0C9BF640543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169635</xdr:rowOff>
    </xdr:from>
    <xdr:to>
      <xdr:col>24</xdr:col>
      <xdr:colOff>114300</xdr:colOff>
      <xdr:row>58</xdr:row>
      <xdr:rowOff>99785</xdr:rowOff>
    </xdr:to>
    <xdr:sp macro="" textlink="">
      <xdr:nvSpPr>
        <xdr:cNvPr id="179" name="楕円 178">
          <a:extLst>
            <a:ext uri="{FF2B5EF4-FFF2-40B4-BE49-F238E27FC236}">
              <a16:creationId xmlns:a16="http://schemas.microsoft.com/office/drawing/2014/main" id="{49BFD728-2B58-4012-BA79-E839B81EA53C}"/>
            </a:ext>
          </a:extLst>
        </xdr:cNvPr>
        <xdr:cNvSpPr/>
      </xdr:nvSpPr>
      <xdr:spPr>
        <a:xfrm>
          <a:off x="403606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21062</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71689BEC-34C4-4E2A-A848-CDEC506523C5}"/>
            </a:ext>
          </a:extLst>
        </xdr:cNvPr>
        <xdr:cNvSpPr txBox="1"/>
      </xdr:nvSpPr>
      <xdr:spPr>
        <a:xfrm>
          <a:off x="4124960" y="957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22678</xdr:rowOff>
    </xdr:from>
    <xdr:to>
      <xdr:col>20</xdr:col>
      <xdr:colOff>38100</xdr:colOff>
      <xdr:row>58</xdr:row>
      <xdr:rowOff>124278</xdr:rowOff>
    </xdr:to>
    <xdr:sp macro="" textlink="">
      <xdr:nvSpPr>
        <xdr:cNvPr id="181" name="楕円 180">
          <a:extLst>
            <a:ext uri="{FF2B5EF4-FFF2-40B4-BE49-F238E27FC236}">
              <a16:creationId xmlns:a16="http://schemas.microsoft.com/office/drawing/2014/main" id="{6BAF1CE9-D5F6-4948-84BB-07FDC8AD4805}"/>
            </a:ext>
          </a:extLst>
        </xdr:cNvPr>
        <xdr:cNvSpPr/>
      </xdr:nvSpPr>
      <xdr:spPr>
        <a:xfrm>
          <a:off x="3312160" y="9745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48985</xdr:rowOff>
    </xdr:from>
    <xdr:to>
      <xdr:col>24</xdr:col>
      <xdr:colOff>63500</xdr:colOff>
      <xdr:row>58</xdr:row>
      <xdr:rowOff>73478</xdr:rowOff>
    </xdr:to>
    <xdr:cxnSp macro="">
      <xdr:nvCxnSpPr>
        <xdr:cNvPr id="182" name="直線コネクタ 181">
          <a:extLst>
            <a:ext uri="{FF2B5EF4-FFF2-40B4-BE49-F238E27FC236}">
              <a16:creationId xmlns:a16="http://schemas.microsoft.com/office/drawing/2014/main" id="{B6B9EC2D-E464-4B8B-95F4-14843355AF66}"/>
            </a:ext>
          </a:extLst>
        </xdr:cNvPr>
        <xdr:cNvCxnSpPr/>
      </xdr:nvCxnSpPr>
      <xdr:spPr>
        <a:xfrm flipV="1">
          <a:off x="3355340" y="9772105"/>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42273</xdr:rowOff>
    </xdr:from>
    <xdr:to>
      <xdr:col>15</xdr:col>
      <xdr:colOff>101600</xdr:colOff>
      <xdr:row>58</xdr:row>
      <xdr:rowOff>143873</xdr:rowOff>
    </xdr:to>
    <xdr:sp macro="" textlink="">
      <xdr:nvSpPr>
        <xdr:cNvPr id="183" name="楕円 182">
          <a:extLst>
            <a:ext uri="{FF2B5EF4-FFF2-40B4-BE49-F238E27FC236}">
              <a16:creationId xmlns:a16="http://schemas.microsoft.com/office/drawing/2014/main" id="{9908AD63-18E3-4D52-BA44-9CDB0FDCF860}"/>
            </a:ext>
          </a:extLst>
        </xdr:cNvPr>
        <xdr:cNvSpPr/>
      </xdr:nvSpPr>
      <xdr:spPr>
        <a:xfrm>
          <a:off x="2514600" y="97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73478</xdr:rowOff>
    </xdr:from>
    <xdr:to>
      <xdr:col>19</xdr:col>
      <xdr:colOff>177800</xdr:colOff>
      <xdr:row>58</xdr:row>
      <xdr:rowOff>93073</xdr:rowOff>
    </xdr:to>
    <xdr:cxnSp macro="">
      <xdr:nvCxnSpPr>
        <xdr:cNvPr id="184" name="直線コネクタ 183">
          <a:extLst>
            <a:ext uri="{FF2B5EF4-FFF2-40B4-BE49-F238E27FC236}">
              <a16:creationId xmlns:a16="http://schemas.microsoft.com/office/drawing/2014/main" id="{4B26F4E3-7CC9-4B30-8FAE-B2F1DC86ACCC}"/>
            </a:ext>
          </a:extLst>
        </xdr:cNvPr>
        <xdr:cNvCxnSpPr/>
      </xdr:nvCxnSpPr>
      <xdr:spPr>
        <a:xfrm flipV="1">
          <a:off x="2565400" y="9796598"/>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61867</xdr:rowOff>
    </xdr:from>
    <xdr:to>
      <xdr:col>10</xdr:col>
      <xdr:colOff>165100</xdr:colOff>
      <xdr:row>58</xdr:row>
      <xdr:rowOff>163467</xdr:rowOff>
    </xdr:to>
    <xdr:sp macro="" textlink="">
      <xdr:nvSpPr>
        <xdr:cNvPr id="185" name="楕円 184">
          <a:extLst>
            <a:ext uri="{FF2B5EF4-FFF2-40B4-BE49-F238E27FC236}">
              <a16:creationId xmlns:a16="http://schemas.microsoft.com/office/drawing/2014/main" id="{E31C5127-F83F-4C68-B351-F74A40F17510}"/>
            </a:ext>
          </a:extLst>
        </xdr:cNvPr>
        <xdr:cNvSpPr/>
      </xdr:nvSpPr>
      <xdr:spPr>
        <a:xfrm>
          <a:off x="1739900" y="9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93073</xdr:rowOff>
    </xdr:from>
    <xdr:to>
      <xdr:col>15</xdr:col>
      <xdr:colOff>50800</xdr:colOff>
      <xdr:row>58</xdr:row>
      <xdr:rowOff>112667</xdr:rowOff>
    </xdr:to>
    <xdr:cxnSp macro="">
      <xdr:nvCxnSpPr>
        <xdr:cNvPr id="186" name="直線コネクタ 185">
          <a:extLst>
            <a:ext uri="{FF2B5EF4-FFF2-40B4-BE49-F238E27FC236}">
              <a16:creationId xmlns:a16="http://schemas.microsoft.com/office/drawing/2014/main" id="{991D9C1C-6558-420F-ACA8-8EDDF415DD7F}"/>
            </a:ext>
          </a:extLst>
        </xdr:cNvPr>
        <xdr:cNvCxnSpPr/>
      </xdr:nvCxnSpPr>
      <xdr:spPr>
        <a:xfrm flipV="1">
          <a:off x="1790700" y="981619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CABAC7B0-7F19-4347-ACC3-B71D0818244C}"/>
            </a:ext>
          </a:extLst>
        </xdr:cNvPr>
        <xdr:cNvSpPr txBox="1"/>
      </xdr:nvSpPr>
      <xdr:spPr>
        <a:xfrm>
          <a:off x="3170564" y="99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5A6C3FA6-0DB2-4A7A-8798-DB95F7B8481C}"/>
            </a:ext>
          </a:extLst>
        </xdr:cNvPr>
        <xdr:cNvSpPr txBox="1"/>
      </xdr:nvSpPr>
      <xdr:spPr>
        <a:xfrm>
          <a:off x="238570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E43897C-CC96-4083-BA65-5BA189DB97D0}"/>
            </a:ext>
          </a:extLst>
        </xdr:cNvPr>
        <xdr:cNvSpPr txBox="1"/>
      </xdr:nvSpPr>
      <xdr:spPr>
        <a:xfrm>
          <a:off x="1611004" y="996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140805</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C0CFB7A6-EBB5-4B54-88B2-82CF51DCA53D}"/>
            </a:ext>
          </a:extLst>
        </xdr:cNvPr>
        <xdr:cNvSpPr txBox="1"/>
      </xdr:nvSpPr>
      <xdr:spPr>
        <a:xfrm>
          <a:off x="3170564" y="952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160400</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F4D33ED8-D260-4999-8DC0-29DBA5AD070C}"/>
            </a:ext>
          </a:extLst>
        </xdr:cNvPr>
        <xdr:cNvSpPr txBox="1"/>
      </xdr:nvSpPr>
      <xdr:spPr>
        <a:xfrm>
          <a:off x="238570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8544</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627F6735-B043-4CF3-ACF7-6FF6093154C1}"/>
            </a:ext>
          </a:extLst>
        </xdr:cNvPr>
        <xdr:cNvSpPr txBox="1"/>
      </xdr:nvSpPr>
      <xdr:spPr>
        <a:xfrm>
          <a:off x="161100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4211E87-EBB6-4897-85A2-4840F06FAF9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36E31036-6DC7-4BF2-9545-CB3951A840B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A4619C99-8089-4624-BC3A-D9938CF94CF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B55DDABF-269E-48FC-810A-07388A14197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DE36BE42-FDFB-42D1-8F71-14396D29E75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5FF7A808-1681-4D34-A844-E1B61CF67C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9EDDD3BB-632E-42F4-841D-2FE5A5015EE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4CD48E03-DC2C-4A9A-B4ED-319F42C797F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E6F70927-D750-4BAF-982B-8A59A9C0820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D73AF964-0FFC-4123-BE17-A9B0A26092B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F0995260-2E35-4CF6-BF39-ED47C45F4D7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C10BB6ED-DA57-4A17-8F40-D95CFC701473}"/>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DB3F1AEC-BEFB-4B3F-AA96-1D1C0E85553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BB580BA1-5C1C-44C4-8556-1875A0484ED7}"/>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F2307D25-EA1C-475A-A06E-EF158839D29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7556694E-8163-4C4F-A4E2-FAB17A2945A3}"/>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B00B68C8-B559-4E4A-9640-8934E945445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82001D61-4752-4A81-BBBE-0C2639DFE19C}"/>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14B571DB-59DF-49AD-9E2A-8FEECB77C97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ECE90D40-2536-4B50-BB01-63CF77649D83}"/>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7BFD5C7E-92D6-46B4-AFC0-30EBF227A7D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5943BFCD-3A28-4D9A-BA9C-870699F67A4A}"/>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8B662C7D-A747-4B00-99EA-C5983DCA481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BC982864-BCBA-4B03-BE41-35C98272AEDF}"/>
            </a:ext>
          </a:extLst>
        </xdr:cNvPr>
        <xdr:cNvCxnSpPr/>
      </xdr:nvCxnSpPr>
      <xdr:spPr>
        <a:xfrm flipV="1">
          <a:off x="9219565" y="9546911"/>
          <a:ext cx="0" cy="125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B7F0CD79-3BD4-4077-AB25-B320D1B86CDC}"/>
            </a:ext>
          </a:extLst>
        </xdr:cNvPr>
        <xdr:cNvSpPr txBox="1"/>
      </xdr:nvSpPr>
      <xdr:spPr>
        <a:xfrm>
          <a:off x="9258300" y="10808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FC503717-9960-433A-888B-6BCFDBD7A439}"/>
            </a:ext>
          </a:extLst>
        </xdr:cNvPr>
        <xdr:cNvCxnSpPr/>
      </xdr:nvCxnSpPr>
      <xdr:spPr>
        <a:xfrm>
          <a:off x="915416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48363AD1-A1EB-4D8D-B311-A63D1CA80649}"/>
            </a:ext>
          </a:extLst>
        </xdr:cNvPr>
        <xdr:cNvSpPr txBox="1"/>
      </xdr:nvSpPr>
      <xdr:spPr>
        <a:xfrm>
          <a:off x="9258300" y="9325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ABAB1A7E-90AA-41E1-BB58-F51FBFDF1D75}"/>
            </a:ext>
          </a:extLst>
        </xdr:cNvPr>
        <xdr:cNvCxnSpPr/>
      </xdr:nvCxnSpPr>
      <xdr:spPr>
        <a:xfrm>
          <a:off x="9154160" y="954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850B309A-97D4-4CC9-8C12-C9DD7164BD0C}"/>
            </a:ext>
          </a:extLst>
        </xdr:cNvPr>
        <xdr:cNvSpPr txBox="1"/>
      </xdr:nvSpPr>
      <xdr:spPr>
        <a:xfrm>
          <a:off x="9258300" y="10610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B933BB77-7398-499A-8B59-B03FA4742B8B}"/>
            </a:ext>
          </a:extLst>
        </xdr:cNvPr>
        <xdr:cNvSpPr/>
      </xdr:nvSpPr>
      <xdr:spPr>
        <a:xfrm>
          <a:off x="9192260" y="10632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AA1993DF-5A0F-4A24-9E45-CCBD0F2BD34E}"/>
            </a:ext>
          </a:extLst>
        </xdr:cNvPr>
        <xdr:cNvSpPr/>
      </xdr:nvSpPr>
      <xdr:spPr>
        <a:xfrm>
          <a:off x="8445500" y="106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98B57B32-BA1B-4F63-B852-03D35BFF61B9}"/>
            </a:ext>
          </a:extLst>
        </xdr:cNvPr>
        <xdr:cNvSpPr/>
      </xdr:nvSpPr>
      <xdr:spPr>
        <a:xfrm>
          <a:off x="7670800" y="10635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a:extLst>
            <a:ext uri="{FF2B5EF4-FFF2-40B4-BE49-F238E27FC236}">
              <a16:creationId xmlns:a16="http://schemas.microsoft.com/office/drawing/2014/main" id="{8DCDC695-6ABC-46D3-9DFA-FC20EA72C730}"/>
            </a:ext>
          </a:extLst>
        </xdr:cNvPr>
        <xdr:cNvSpPr/>
      </xdr:nvSpPr>
      <xdr:spPr>
        <a:xfrm>
          <a:off x="68732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C9C9F8B-78C3-4E23-B6E1-11320EA08A4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08151AF-D3FB-40B5-B63B-0E501921758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49D5320-C9BA-48C8-87F8-4E5BBF9C443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0DF1B28-4426-4DA3-A651-2EBC3017370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54CF2AC-A91F-4DA1-9533-1084449C9A4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23081</xdr:rowOff>
    </xdr:from>
    <xdr:to>
      <xdr:col>55</xdr:col>
      <xdr:colOff>50800</xdr:colOff>
      <xdr:row>63</xdr:row>
      <xdr:rowOff>124681</xdr:rowOff>
    </xdr:to>
    <xdr:sp macro="" textlink="">
      <xdr:nvSpPr>
        <xdr:cNvPr id="231" name="楕円 230">
          <a:extLst>
            <a:ext uri="{FF2B5EF4-FFF2-40B4-BE49-F238E27FC236}">
              <a16:creationId xmlns:a16="http://schemas.microsoft.com/office/drawing/2014/main" id="{10784BF6-E9B4-4E01-83A7-A5FC95776424}"/>
            </a:ext>
          </a:extLst>
        </xdr:cNvPr>
        <xdr:cNvSpPr/>
      </xdr:nvSpPr>
      <xdr:spPr>
        <a:xfrm>
          <a:off x="9192260" y="105844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45958</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F2F7E845-E2CF-411B-AA4C-8981886A28F3}"/>
            </a:ext>
          </a:extLst>
        </xdr:cNvPr>
        <xdr:cNvSpPr txBox="1"/>
      </xdr:nvSpPr>
      <xdr:spPr>
        <a:xfrm>
          <a:off x="9258300" y="10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31262</xdr:rowOff>
    </xdr:from>
    <xdr:to>
      <xdr:col>50</xdr:col>
      <xdr:colOff>165100</xdr:colOff>
      <xdr:row>63</xdr:row>
      <xdr:rowOff>132862</xdr:rowOff>
    </xdr:to>
    <xdr:sp macro="" textlink="">
      <xdr:nvSpPr>
        <xdr:cNvPr id="233" name="楕円 232">
          <a:extLst>
            <a:ext uri="{FF2B5EF4-FFF2-40B4-BE49-F238E27FC236}">
              <a16:creationId xmlns:a16="http://schemas.microsoft.com/office/drawing/2014/main" id="{5063557D-0D74-4FE4-8D23-6FC56BEDC293}"/>
            </a:ext>
          </a:extLst>
        </xdr:cNvPr>
        <xdr:cNvSpPr/>
      </xdr:nvSpPr>
      <xdr:spPr>
        <a:xfrm>
          <a:off x="8445500" y="105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73881</xdr:rowOff>
    </xdr:from>
    <xdr:to>
      <xdr:col>55</xdr:col>
      <xdr:colOff>0</xdr:colOff>
      <xdr:row>63</xdr:row>
      <xdr:rowOff>82062</xdr:rowOff>
    </xdr:to>
    <xdr:cxnSp macro="">
      <xdr:nvCxnSpPr>
        <xdr:cNvPr id="234" name="直線コネクタ 233">
          <a:extLst>
            <a:ext uri="{FF2B5EF4-FFF2-40B4-BE49-F238E27FC236}">
              <a16:creationId xmlns:a16="http://schemas.microsoft.com/office/drawing/2014/main" id="{936F0E3C-6B46-4624-9A90-8BEBF0D11EE6}"/>
            </a:ext>
          </a:extLst>
        </xdr:cNvPr>
        <xdr:cNvCxnSpPr/>
      </xdr:nvCxnSpPr>
      <xdr:spPr>
        <a:xfrm flipV="1">
          <a:off x="8496300" y="10635201"/>
          <a:ext cx="7239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33757</xdr:rowOff>
    </xdr:from>
    <xdr:to>
      <xdr:col>46</xdr:col>
      <xdr:colOff>38100</xdr:colOff>
      <xdr:row>63</xdr:row>
      <xdr:rowOff>135357</xdr:rowOff>
    </xdr:to>
    <xdr:sp macro="" textlink="">
      <xdr:nvSpPr>
        <xdr:cNvPr id="235" name="楕円 234">
          <a:extLst>
            <a:ext uri="{FF2B5EF4-FFF2-40B4-BE49-F238E27FC236}">
              <a16:creationId xmlns:a16="http://schemas.microsoft.com/office/drawing/2014/main" id="{A5C307F6-5847-4668-A0F4-EDE0B6EF7AC3}"/>
            </a:ext>
          </a:extLst>
        </xdr:cNvPr>
        <xdr:cNvSpPr/>
      </xdr:nvSpPr>
      <xdr:spPr>
        <a:xfrm>
          <a:off x="7670800" y="10595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82062</xdr:rowOff>
    </xdr:from>
    <xdr:to>
      <xdr:col>50</xdr:col>
      <xdr:colOff>114300</xdr:colOff>
      <xdr:row>63</xdr:row>
      <xdr:rowOff>84557</xdr:rowOff>
    </xdr:to>
    <xdr:cxnSp macro="">
      <xdr:nvCxnSpPr>
        <xdr:cNvPr id="236" name="直線コネクタ 235">
          <a:extLst>
            <a:ext uri="{FF2B5EF4-FFF2-40B4-BE49-F238E27FC236}">
              <a16:creationId xmlns:a16="http://schemas.microsoft.com/office/drawing/2014/main" id="{F99F4263-1A79-4F5F-9F10-AAC72EFCCFAB}"/>
            </a:ext>
          </a:extLst>
        </xdr:cNvPr>
        <xdr:cNvCxnSpPr/>
      </xdr:nvCxnSpPr>
      <xdr:spPr>
        <a:xfrm flipV="1">
          <a:off x="7713980" y="10643382"/>
          <a:ext cx="78232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30602</xdr:rowOff>
    </xdr:from>
    <xdr:to>
      <xdr:col>41</xdr:col>
      <xdr:colOff>101600</xdr:colOff>
      <xdr:row>63</xdr:row>
      <xdr:rowOff>132202</xdr:rowOff>
    </xdr:to>
    <xdr:sp macro="" textlink="">
      <xdr:nvSpPr>
        <xdr:cNvPr id="237" name="楕円 236">
          <a:extLst>
            <a:ext uri="{FF2B5EF4-FFF2-40B4-BE49-F238E27FC236}">
              <a16:creationId xmlns:a16="http://schemas.microsoft.com/office/drawing/2014/main" id="{88A464D8-562D-4040-A60B-3B6B284352AE}"/>
            </a:ext>
          </a:extLst>
        </xdr:cNvPr>
        <xdr:cNvSpPr/>
      </xdr:nvSpPr>
      <xdr:spPr>
        <a:xfrm>
          <a:off x="6873240" y="10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81402</xdr:rowOff>
    </xdr:from>
    <xdr:to>
      <xdr:col>45</xdr:col>
      <xdr:colOff>177800</xdr:colOff>
      <xdr:row>63</xdr:row>
      <xdr:rowOff>84557</xdr:rowOff>
    </xdr:to>
    <xdr:cxnSp macro="">
      <xdr:nvCxnSpPr>
        <xdr:cNvPr id="238" name="直線コネクタ 237">
          <a:extLst>
            <a:ext uri="{FF2B5EF4-FFF2-40B4-BE49-F238E27FC236}">
              <a16:creationId xmlns:a16="http://schemas.microsoft.com/office/drawing/2014/main" id="{CCE0A41E-1E2F-4560-B9C8-D28FE95BED51}"/>
            </a:ext>
          </a:extLst>
        </xdr:cNvPr>
        <xdr:cNvCxnSpPr/>
      </xdr:nvCxnSpPr>
      <xdr:spPr>
        <a:xfrm>
          <a:off x="6924040" y="10642722"/>
          <a:ext cx="78994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765C6B22-D703-40D4-A1AC-F9F16368D995}"/>
            </a:ext>
          </a:extLst>
        </xdr:cNvPr>
        <xdr:cNvSpPr txBox="1"/>
      </xdr:nvSpPr>
      <xdr:spPr>
        <a:xfrm>
          <a:off x="8214575" y="1072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E028E1BB-49A4-449B-AB4D-ACED9421D5DD}"/>
            </a:ext>
          </a:extLst>
        </xdr:cNvPr>
        <xdr:cNvSpPr txBox="1"/>
      </xdr:nvSpPr>
      <xdr:spPr>
        <a:xfrm>
          <a:off x="7444955" y="1072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D975211B-70B1-47CF-B618-DE33988C9D29}"/>
            </a:ext>
          </a:extLst>
        </xdr:cNvPr>
        <xdr:cNvSpPr txBox="1"/>
      </xdr:nvSpPr>
      <xdr:spPr>
        <a:xfrm>
          <a:off x="6670255" y="107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149389</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524BE8E-8B28-4105-89B4-36BA68E0B843}"/>
            </a:ext>
          </a:extLst>
        </xdr:cNvPr>
        <xdr:cNvSpPr txBox="1"/>
      </xdr:nvSpPr>
      <xdr:spPr>
        <a:xfrm>
          <a:off x="8214575" y="1037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151884</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AF19C5D5-A13B-476A-8B08-87EE69E7E5FF}"/>
            </a:ext>
          </a:extLst>
        </xdr:cNvPr>
        <xdr:cNvSpPr txBox="1"/>
      </xdr:nvSpPr>
      <xdr:spPr>
        <a:xfrm>
          <a:off x="7444955" y="103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148729</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66F3457E-76AD-45F2-97C2-525243A40AB9}"/>
            </a:ext>
          </a:extLst>
        </xdr:cNvPr>
        <xdr:cNvSpPr txBox="1"/>
      </xdr:nvSpPr>
      <xdr:spPr>
        <a:xfrm>
          <a:off x="6670255" y="103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210B8A29-0AC5-4C25-B298-7B5DA255670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FE51E28F-C601-4FF1-92D4-10F70EA673E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697EC724-2DC0-4F78-A8C2-7DCB8B41838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2BAB36A9-92EA-4762-A1DA-EE7D996AF66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4A545498-0742-43F4-ADA7-291B42F3A65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4D93F397-3CC4-4F4C-93BD-33F1A5F4EEB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F29F3884-CDC8-4FEC-8DD3-231D84CF01A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86DAC9B0-3328-4BEA-BC38-F644C403F57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48578908-9009-41FF-A2CD-251EFE1EE33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6E7DDF26-FC29-4AE5-83CF-70ECD3A1F78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8D549D86-C712-4F2F-A8C4-6C074C69D90B}"/>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B0B22AD1-790C-4EE4-949E-3915F7945EC4}"/>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C1BB7F31-5F68-4C4C-B86C-A174C0EB74BA}"/>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86D05877-83BF-4D10-A6FB-D71C6DAE9491}"/>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7937F85B-AB76-4D8B-8021-E548E6F25F26}"/>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AF37408D-6627-4783-9EC9-C58BD1EABB6D}"/>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E8E17A26-C861-4B84-A970-06328FA0C7A7}"/>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48D3F047-5A34-4AEE-B9C2-08A74BD48834}"/>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a:extLst>
            <a:ext uri="{FF2B5EF4-FFF2-40B4-BE49-F238E27FC236}">
              <a16:creationId xmlns:a16="http://schemas.microsoft.com/office/drawing/2014/main" id="{5515F5E4-54A9-447A-9B9E-287387F702FE}"/>
            </a:ext>
          </a:extLst>
        </xdr:cNvPr>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FF49111-3446-468F-A23E-C08C2AB4E04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DF672DFE-1933-4BCD-B7E4-E1F4B798E6F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E569C480-9DDD-41E4-914D-369AE1AA42F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a:extLst>
            <a:ext uri="{FF2B5EF4-FFF2-40B4-BE49-F238E27FC236}">
              <a16:creationId xmlns:a16="http://schemas.microsoft.com/office/drawing/2014/main" id="{C32D8704-EBD2-4AF4-8157-2B897757178A}"/>
            </a:ext>
          </a:extLst>
        </xdr:cNvPr>
        <xdr:cNvCxnSpPr/>
      </xdr:nvCxnSpPr>
      <xdr:spPr>
        <a:xfrm flipV="1">
          <a:off x="4086225" y="13205459"/>
          <a:ext cx="0" cy="135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F8F35E89-9363-425D-8F5E-F54D34BB59D3}"/>
            </a:ext>
          </a:extLst>
        </xdr:cNvPr>
        <xdr:cNvSpPr txBox="1"/>
      </xdr:nvSpPr>
      <xdr:spPr>
        <a:xfrm>
          <a:off x="4124960" y="145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a:extLst>
            <a:ext uri="{FF2B5EF4-FFF2-40B4-BE49-F238E27FC236}">
              <a16:creationId xmlns:a16="http://schemas.microsoft.com/office/drawing/2014/main" id="{EFBD0D04-2CBA-4589-8B02-F1BC66CCD3F7}"/>
            </a:ext>
          </a:extLst>
        </xdr:cNvPr>
        <xdr:cNvCxnSpPr/>
      </xdr:nvCxnSpPr>
      <xdr:spPr>
        <a:xfrm>
          <a:off x="4020820" y="14555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D3B9A14F-3FDB-499D-9B8D-4761C1FEA422}"/>
            </a:ext>
          </a:extLst>
        </xdr:cNvPr>
        <xdr:cNvSpPr txBox="1"/>
      </xdr:nvSpPr>
      <xdr:spPr>
        <a:xfrm>
          <a:off x="412496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a:extLst>
            <a:ext uri="{FF2B5EF4-FFF2-40B4-BE49-F238E27FC236}">
              <a16:creationId xmlns:a16="http://schemas.microsoft.com/office/drawing/2014/main" id="{4B856B66-561A-481F-A3DA-D749FAE5CD83}"/>
            </a:ext>
          </a:extLst>
        </xdr:cNvPr>
        <xdr:cNvCxnSpPr/>
      </xdr:nvCxnSpPr>
      <xdr:spPr>
        <a:xfrm>
          <a:off x="402082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DC8770C0-A09E-4037-BD89-A4977258BF69}"/>
            </a:ext>
          </a:extLst>
        </xdr:cNvPr>
        <xdr:cNvSpPr txBox="1"/>
      </xdr:nvSpPr>
      <xdr:spPr>
        <a:xfrm>
          <a:off x="4124960" y="13789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a:extLst>
            <a:ext uri="{FF2B5EF4-FFF2-40B4-BE49-F238E27FC236}">
              <a16:creationId xmlns:a16="http://schemas.microsoft.com/office/drawing/2014/main" id="{94742A07-1BDE-4C6C-9DD6-431448378B7C}"/>
            </a:ext>
          </a:extLst>
        </xdr:cNvPr>
        <xdr:cNvSpPr/>
      </xdr:nvSpPr>
      <xdr:spPr>
        <a:xfrm>
          <a:off x="4036060" y="1381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a:extLst>
            <a:ext uri="{FF2B5EF4-FFF2-40B4-BE49-F238E27FC236}">
              <a16:creationId xmlns:a16="http://schemas.microsoft.com/office/drawing/2014/main" id="{49B2C715-A180-442C-BC5B-C1DA24079E94}"/>
            </a:ext>
          </a:extLst>
        </xdr:cNvPr>
        <xdr:cNvSpPr/>
      </xdr:nvSpPr>
      <xdr:spPr>
        <a:xfrm>
          <a:off x="3312160" y="13816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a:extLst>
            <a:ext uri="{FF2B5EF4-FFF2-40B4-BE49-F238E27FC236}">
              <a16:creationId xmlns:a16="http://schemas.microsoft.com/office/drawing/2014/main" id="{E617182B-4C06-4E58-A307-564744883BAC}"/>
            </a:ext>
          </a:extLst>
        </xdr:cNvPr>
        <xdr:cNvSpPr/>
      </xdr:nvSpPr>
      <xdr:spPr>
        <a:xfrm>
          <a:off x="2514600" y="13841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a:extLst>
            <a:ext uri="{FF2B5EF4-FFF2-40B4-BE49-F238E27FC236}">
              <a16:creationId xmlns:a16="http://schemas.microsoft.com/office/drawing/2014/main" id="{3B94C0CE-FB9C-4DF3-92E9-8D2CDEC353F7}"/>
            </a:ext>
          </a:extLst>
        </xdr:cNvPr>
        <xdr:cNvSpPr/>
      </xdr:nvSpPr>
      <xdr:spPr>
        <a:xfrm>
          <a:off x="1739900" y="13834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4E300EA-222E-4D00-B4DB-E32BA56A52C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29BD589-4393-4968-8594-E05CF23B958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80746BB-4119-4C01-BCFE-3B2A297F86F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5EDF990-A056-4D89-AD25-0B4430F40F6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E887CA0-2777-4371-BD3D-B49789EB6C9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106172</xdr:rowOff>
    </xdr:from>
    <xdr:to>
      <xdr:col>24</xdr:col>
      <xdr:colOff>114300</xdr:colOff>
      <xdr:row>81</xdr:row>
      <xdr:rowOff>36322</xdr:rowOff>
    </xdr:to>
    <xdr:sp macro="" textlink="">
      <xdr:nvSpPr>
        <xdr:cNvPr id="282" name="楕円 281">
          <a:extLst>
            <a:ext uri="{FF2B5EF4-FFF2-40B4-BE49-F238E27FC236}">
              <a16:creationId xmlns:a16="http://schemas.microsoft.com/office/drawing/2014/main" id="{BFD71B19-B57D-44C8-B836-1E643F0FA621}"/>
            </a:ext>
          </a:extLst>
        </xdr:cNvPr>
        <xdr:cNvSpPr/>
      </xdr:nvSpPr>
      <xdr:spPr>
        <a:xfrm>
          <a:off x="4036060" y="13517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129049</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B5BA84C4-F54A-4C3A-9CD1-1DDCC96B556A}"/>
            </a:ext>
          </a:extLst>
        </xdr:cNvPr>
        <xdr:cNvSpPr txBox="1"/>
      </xdr:nvSpPr>
      <xdr:spPr>
        <a:xfrm>
          <a:off x="4124960" y="1337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84" name="楕円 283">
          <a:extLst>
            <a:ext uri="{FF2B5EF4-FFF2-40B4-BE49-F238E27FC236}">
              <a16:creationId xmlns:a16="http://schemas.microsoft.com/office/drawing/2014/main" id="{8400AC2F-472B-491A-B6EA-51E1BB281D4D}"/>
            </a:ext>
          </a:extLst>
        </xdr:cNvPr>
        <xdr:cNvSpPr/>
      </xdr:nvSpPr>
      <xdr:spPr>
        <a:xfrm>
          <a:off x="3312160" y="13547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156972</xdr:rowOff>
    </xdr:from>
    <xdr:to>
      <xdr:col>24</xdr:col>
      <xdr:colOff>63500</xdr:colOff>
      <xdr:row>81</xdr:row>
      <xdr:rowOff>15239</xdr:rowOff>
    </xdr:to>
    <xdr:cxnSp macro="">
      <xdr:nvCxnSpPr>
        <xdr:cNvPr id="285" name="直線コネクタ 284">
          <a:extLst>
            <a:ext uri="{FF2B5EF4-FFF2-40B4-BE49-F238E27FC236}">
              <a16:creationId xmlns:a16="http://schemas.microsoft.com/office/drawing/2014/main" id="{6CE6F967-91D4-47A4-9328-6F4979098CC6}"/>
            </a:ext>
          </a:extLst>
        </xdr:cNvPr>
        <xdr:cNvCxnSpPr/>
      </xdr:nvCxnSpPr>
      <xdr:spPr>
        <a:xfrm flipV="1">
          <a:off x="3355340" y="13568172"/>
          <a:ext cx="73152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1015</xdr:rowOff>
    </xdr:from>
    <xdr:to>
      <xdr:col>15</xdr:col>
      <xdr:colOff>101600</xdr:colOff>
      <xdr:row>81</xdr:row>
      <xdr:rowOff>102615</xdr:rowOff>
    </xdr:to>
    <xdr:sp macro="" textlink="">
      <xdr:nvSpPr>
        <xdr:cNvPr id="286" name="楕円 285">
          <a:extLst>
            <a:ext uri="{FF2B5EF4-FFF2-40B4-BE49-F238E27FC236}">
              <a16:creationId xmlns:a16="http://schemas.microsoft.com/office/drawing/2014/main" id="{BD374DC7-46BF-43BA-BB40-EC444C92C506}"/>
            </a:ext>
          </a:extLst>
        </xdr:cNvPr>
        <xdr:cNvSpPr/>
      </xdr:nvSpPr>
      <xdr:spPr>
        <a:xfrm>
          <a:off x="2514600" y="135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51815</xdr:rowOff>
    </xdr:to>
    <xdr:cxnSp macro="">
      <xdr:nvCxnSpPr>
        <xdr:cNvPr id="287" name="直線コネクタ 286">
          <a:extLst>
            <a:ext uri="{FF2B5EF4-FFF2-40B4-BE49-F238E27FC236}">
              <a16:creationId xmlns:a16="http://schemas.microsoft.com/office/drawing/2014/main" id="{ED33E227-AD41-4A1E-A8EC-4D11CDCD3144}"/>
            </a:ext>
          </a:extLst>
        </xdr:cNvPr>
        <xdr:cNvCxnSpPr/>
      </xdr:nvCxnSpPr>
      <xdr:spPr>
        <a:xfrm flipV="1">
          <a:off x="2565400" y="13594079"/>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37592</xdr:rowOff>
    </xdr:from>
    <xdr:to>
      <xdr:col>10</xdr:col>
      <xdr:colOff>165100</xdr:colOff>
      <xdr:row>81</xdr:row>
      <xdr:rowOff>139192</xdr:rowOff>
    </xdr:to>
    <xdr:sp macro="" textlink="">
      <xdr:nvSpPr>
        <xdr:cNvPr id="288" name="楕円 287">
          <a:extLst>
            <a:ext uri="{FF2B5EF4-FFF2-40B4-BE49-F238E27FC236}">
              <a16:creationId xmlns:a16="http://schemas.microsoft.com/office/drawing/2014/main" id="{D0601CCD-966E-4C45-9A2C-B04C98187B7C}"/>
            </a:ext>
          </a:extLst>
        </xdr:cNvPr>
        <xdr:cNvSpPr/>
      </xdr:nvSpPr>
      <xdr:spPr>
        <a:xfrm>
          <a:off x="17399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51815</xdr:rowOff>
    </xdr:from>
    <xdr:to>
      <xdr:col>15</xdr:col>
      <xdr:colOff>50800</xdr:colOff>
      <xdr:row>81</xdr:row>
      <xdr:rowOff>88392</xdr:rowOff>
    </xdr:to>
    <xdr:cxnSp macro="">
      <xdr:nvCxnSpPr>
        <xdr:cNvPr id="289" name="直線コネクタ 288">
          <a:extLst>
            <a:ext uri="{FF2B5EF4-FFF2-40B4-BE49-F238E27FC236}">
              <a16:creationId xmlns:a16="http://schemas.microsoft.com/office/drawing/2014/main" id="{C754D85A-04C2-4730-BF84-3B8F250C31F7}"/>
            </a:ext>
          </a:extLst>
        </xdr:cNvPr>
        <xdr:cNvCxnSpPr/>
      </xdr:nvCxnSpPr>
      <xdr:spPr>
        <a:xfrm flipV="1">
          <a:off x="1790700" y="13630655"/>
          <a:ext cx="7747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a:extLst>
            <a:ext uri="{FF2B5EF4-FFF2-40B4-BE49-F238E27FC236}">
              <a16:creationId xmlns:a16="http://schemas.microsoft.com/office/drawing/2014/main" id="{56326261-F1A3-45C4-BF7F-AFA3F0CE9DBB}"/>
            </a:ext>
          </a:extLst>
        </xdr:cNvPr>
        <xdr:cNvSpPr txBox="1"/>
      </xdr:nvSpPr>
      <xdr:spPr>
        <a:xfrm>
          <a:off x="3170564" y="1390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a:extLst>
            <a:ext uri="{FF2B5EF4-FFF2-40B4-BE49-F238E27FC236}">
              <a16:creationId xmlns:a16="http://schemas.microsoft.com/office/drawing/2014/main" id="{4E9D7446-22A6-4299-916B-276DE707E5B1}"/>
            </a:ext>
          </a:extLst>
        </xdr:cNvPr>
        <xdr:cNvSpPr txBox="1"/>
      </xdr:nvSpPr>
      <xdr:spPr>
        <a:xfrm>
          <a:off x="2385704" y="139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a:extLst>
            <a:ext uri="{FF2B5EF4-FFF2-40B4-BE49-F238E27FC236}">
              <a16:creationId xmlns:a16="http://schemas.microsoft.com/office/drawing/2014/main" id="{0725FD16-0064-4D3D-964F-AF7E9BA8C537}"/>
            </a:ext>
          </a:extLst>
        </xdr:cNvPr>
        <xdr:cNvSpPr txBox="1"/>
      </xdr:nvSpPr>
      <xdr:spPr>
        <a:xfrm>
          <a:off x="1611004" y="139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93" name="n_1mainValue【公営住宅】&#10;有形固定資産減価償却率">
          <a:extLst>
            <a:ext uri="{FF2B5EF4-FFF2-40B4-BE49-F238E27FC236}">
              <a16:creationId xmlns:a16="http://schemas.microsoft.com/office/drawing/2014/main" id="{A8476815-B438-474D-9EEB-3182CDB11A1F}"/>
            </a:ext>
          </a:extLst>
        </xdr:cNvPr>
        <xdr:cNvSpPr txBox="1"/>
      </xdr:nvSpPr>
      <xdr:spPr>
        <a:xfrm>
          <a:off x="317056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119142</xdr:rowOff>
    </xdr:from>
    <xdr:ext cx="405111" cy="259045"/>
    <xdr:sp macro="" textlink="">
      <xdr:nvSpPr>
        <xdr:cNvPr id="294" name="n_2mainValue【公営住宅】&#10;有形固定資産減価償却率">
          <a:extLst>
            <a:ext uri="{FF2B5EF4-FFF2-40B4-BE49-F238E27FC236}">
              <a16:creationId xmlns:a16="http://schemas.microsoft.com/office/drawing/2014/main" id="{8875AA4A-16CF-4C1E-BABE-0E4A7C91B4C0}"/>
            </a:ext>
          </a:extLst>
        </xdr:cNvPr>
        <xdr:cNvSpPr txBox="1"/>
      </xdr:nvSpPr>
      <xdr:spPr>
        <a:xfrm>
          <a:off x="2385704" y="133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155719</xdr:rowOff>
    </xdr:from>
    <xdr:ext cx="405111" cy="259045"/>
    <xdr:sp macro="" textlink="">
      <xdr:nvSpPr>
        <xdr:cNvPr id="295" name="n_3mainValue【公営住宅】&#10;有形固定資産減価償却率">
          <a:extLst>
            <a:ext uri="{FF2B5EF4-FFF2-40B4-BE49-F238E27FC236}">
              <a16:creationId xmlns:a16="http://schemas.microsoft.com/office/drawing/2014/main" id="{A624FF7B-1BC7-40BD-9804-39271D230AFE}"/>
            </a:ext>
          </a:extLst>
        </xdr:cNvPr>
        <xdr:cNvSpPr txBox="1"/>
      </xdr:nvSpPr>
      <xdr:spPr>
        <a:xfrm>
          <a:off x="1611004" y="1339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530F5B98-19A1-4EC0-A1B4-1BCC5D7504D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D39B8DD2-8E9B-4B6A-8218-E8DDA356ABD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485D74CE-81AE-405A-97E0-61EDC79B396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6A0A6BC6-C5E1-4061-B19E-646A50F5CF7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2D68AEB-25AE-4BB9-A61D-EEAD97B5E13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BB91E5D4-331A-438E-A48D-E4A337BC8DA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E8B07D87-0D37-4A2D-B432-E861EE2CD2B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6836988-47F7-48D6-8CA5-07DCA40F1D5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42EC6D26-27BA-4E33-84C1-72DD6714606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BA97AA27-8EA1-4A18-973A-AD72F61F534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C94B44C1-6D15-4E43-9035-600ADE63498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91DC88FC-B193-4C5B-A240-6346A540512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1C68E7A7-CFE3-4CDE-A308-01B1C2CEC5F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BB2275E6-936D-4BAF-87E0-6CC09E2A9A3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BC14AC33-450A-45BA-96B2-3AAB8A3F0CC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6F24188A-592B-4552-9333-FFB3DE8687F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6D365431-11FB-467B-A36F-D0A9BE5D4DAA}"/>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F79CD54D-ABD8-4C41-8A73-8A37EC47FBA3}"/>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6EBBEBFC-A844-41A8-8434-89B586554D3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40C35D98-9D0A-4831-8FF9-54DC310F187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D9D8F5FE-8529-4409-9D74-86EAA6B9471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8EB69A6A-0E7B-444D-A3B6-6386C0370BB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99768313-2F81-47A3-B37C-8A705AEFAA6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a:extLst>
            <a:ext uri="{FF2B5EF4-FFF2-40B4-BE49-F238E27FC236}">
              <a16:creationId xmlns:a16="http://schemas.microsoft.com/office/drawing/2014/main" id="{ED310108-8A44-41AE-8BD7-E453BC9823A8}"/>
            </a:ext>
          </a:extLst>
        </xdr:cNvPr>
        <xdr:cNvCxnSpPr/>
      </xdr:nvCxnSpPr>
      <xdr:spPr>
        <a:xfrm flipV="1">
          <a:off x="9219565" y="13046965"/>
          <a:ext cx="0" cy="1469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a:extLst>
            <a:ext uri="{FF2B5EF4-FFF2-40B4-BE49-F238E27FC236}">
              <a16:creationId xmlns:a16="http://schemas.microsoft.com/office/drawing/2014/main" id="{7DC674C5-87C4-4087-86CD-F910B9D051CF}"/>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a:extLst>
            <a:ext uri="{FF2B5EF4-FFF2-40B4-BE49-F238E27FC236}">
              <a16:creationId xmlns:a16="http://schemas.microsoft.com/office/drawing/2014/main" id="{141F167E-7F5F-4096-9688-32A12D862E0C}"/>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a:extLst>
            <a:ext uri="{FF2B5EF4-FFF2-40B4-BE49-F238E27FC236}">
              <a16:creationId xmlns:a16="http://schemas.microsoft.com/office/drawing/2014/main" id="{31AB3CEF-CCE0-46BC-99EF-2F5E86681B27}"/>
            </a:ext>
          </a:extLst>
        </xdr:cNvPr>
        <xdr:cNvSpPr txBox="1"/>
      </xdr:nvSpPr>
      <xdr:spPr>
        <a:xfrm>
          <a:off x="9258300" y="128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a:extLst>
            <a:ext uri="{FF2B5EF4-FFF2-40B4-BE49-F238E27FC236}">
              <a16:creationId xmlns:a16="http://schemas.microsoft.com/office/drawing/2014/main" id="{7E87E8AC-6B02-4DA8-8397-4A451760EF12}"/>
            </a:ext>
          </a:extLst>
        </xdr:cNvPr>
        <xdr:cNvCxnSpPr/>
      </xdr:nvCxnSpPr>
      <xdr:spPr>
        <a:xfrm>
          <a:off x="9154160" y="13046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a:extLst>
            <a:ext uri="{FF2B5EF4-FFF2-40B4-BE49-F238E27FC236}">
              <a16:creationId xmlns:a16="http://schemas.microsoft.com/office/drawing/2014/main" id="{D600C3D7-5177-401F-B1B7-C63B416EFDFF}"/>
            </a:ext>
          </a:extLst>
        </xdr:cNvPr>
        <xdr:cNvSpPr txBox="1"/>
      </xdr:nvSpPr>
      <xdr:spPr>
        <a:xfrm>
          <a:off x="9258300" y="1389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a:extLst>
            <a:ext uri="{FF2B5EF4-FFF2-40B4-BE49-F238E27FC236}">
              <a16:creationId xmlns:a16="http://schemas.microsoft.com/office/drawing/2014/main" id="{5671BD3B-2025-4A37-B514-4629E3126A83}"/>
            </a:ext>
          </a:extLst>
        </xdr:cNvPr>
        <xdr:cNvSpPr/>
      </xdr:nvSpPr>
      <xdr:spPr>
        <a:xfrm>
          <a:off x="9192260" y="13915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a:extLst>
            <a:ext uri="{FF2B5EF4-FFF2-40B4-BE49-F238E27FC236}">
              <a16:creationId xmlns:a16="http://schemas.microsoft.com/office/drawing/2014/main" id="{64D1E3E0-C88E-46FD-99FD-0BF019AC17AD}"/>
            </a:ext>
          </a:extLst>
        </xdr:cNvPr>
        <xdr:cNvSpPr/>
      </xdr:nvSpPr>
      <xdr:spPr>
        <a:xfrm>
          <a:off x="84455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a:extLst>
            <a:ext uri="{FF2B5EF4-FFF2-40B4-BE49-F238E27FC236}">
              <a16:creationId xmlns:a16="http://schemas.microsoft.com/office/drawing/2014/main" id="{86A95944-E154-404D-B279-F9331F7AD969}"/>
            </a:ext>
          </a:extLst>
        </xdr:cNvPr>
        <xdr:cNvSpPr/>
      </xdr:nvSpPr>
      <xdr:spPr>
        <a:xfrm>
          <a:off x="7670800" y="13957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a:extLst>
            <a:ext uri="{FF2B5EF4-FFF2-40B4-BE49-F238E27FC236}">
              <a16:creationId xmlns:a16="http://schemas.microsoft.com/office/drawing/2014/main" id="{8E45E66A-3641-4462-B8F7-B631302AAD32}"/>
            </a:ext>
          </a:extLst>
        </xdr:cNvPr>
        <xdr:cNvSpPr/>
      </xdr:nvSpPr>
      <xdr:spPr>
        <a:xfrm>
          <a:off x="6873240" y="1398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CDFEB2E-F64D-44A4-9BDD-D64CA43A9C6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F7D6D91-E546-4340-8B65-035D1D36166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A9B7FD9-255A-414E-981C-E633DA5C5E4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78FA9EB-3F25-498E-9E4C-E259ADC0793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C9939244-F5CD-4910-8BA7-9B0C72FB7F5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169418</xdr:rowOff>
    </xdr:from>
    <xdr:to>
      <xdr:col>55</xdr:col>
      <xdr:colOff>50800</xdr:colOff>
      <xdr:row>81</xdr:row>
      <xdr:rowOff>99568</xdr:rowOff>
    </xdr:to>
    <xdr:sp macro="" textlink="">
      <xdr:nvSpPr>
        <xdr:cNvPr id="334" name="楕円 333">
          <a:extLst>
            <a:ext uri="{FF2B5EF4-FFF2-40B4-BE49-F238E27FC236}">
              <a16:creationId xmlns:a16="http://schemas.microsoft.com/office/drawing/2014/main" id="{58D20A06-EB2A-4B56-B9B7-9E4C76353A79}"/>
            </a:ext>
          </a:extLst>
        </xdr:cNvPr>
        <xdr:cNvSpPr/>
      </xdr:nvSpPr>
      <xdr:spPr>
        <a:xfrm>
          <a:off x="9192260" y="13580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20845</xdr:rowOff>
    </xdr:from>
    <xdr:ext cx="469744" cy="259045"/>
    <xdr:sp macro="" textlink="">
      <xdr:nvSpPr>
        <xdr:cNvPr id="335" name="【公営住宅】&#10;一人当たり面積該当値テキスト">
          <a:extLst>
            <a:ext uri="{FF2B5EF4-FFF2-40B4-BE49-F238E27FC236}">
              <a16:creationId xmlns:a16="http://schemas.microsoft.com/office/drawing/2014/main" id="{5BD9E4A4-E228-47E1-979D-652CD434F875}"/>
            </a:ext>
          </a:extLst>
        </xdr:cNvPr>
        <xdr:cNvSpPr txBox="1"/>
      </xdr:nvSpPr>
      <xdr:spPr>
        <a:xfrm>
          <a:off x="9258300" y="134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xdr:rowOff>
    </xdr:from>
    <xdr:to>
      <xdr:col>50</xdr:col>
      <xdr:colOff>165100</xdr:colOff>
      <xdr:row>81</xdr:row>
      <xdr:rowOff>114046</xdr:rowOff>
    </xdr:to>
    <xdr:sp macro="" textlink="">
      <xdr:nvSpPr>
        <xdr:cNvPr id="336" name="楕円 335">
          <a:extLst>
            <a:ext uri="{FF2B5EF4-FFF2-40B4-BE49-F238E27FC236}">
              <a16:creationId xmlns:a16="http://schemas.microsoft.com/office/drawing/2014/main" id="{B68718F2-5704-4CD7-95B9-C71C6D2FDB9A}"/>
            </a:ext>
          </a:extLst>
        </xdr:cNvPr>
        <xdr:cNvSpPr/>
      </xdr:nvSpPr>
      <xdr:spPr>
        <a:xfrm>
          <a:off x="8445500" y="135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48768</xdr:rowOff>
    </xdr:from>
    <xdr:to>
      <xdr:col>55</xdr:col>
      <xdr:colOff>0</xdr:colOff>
      <xdr:row>81</xdr:row>
      <xdr:rowOff>63246</xdr:rowOff>
    </xdr:to>
    <xdr:cxnSp macro="">
      <xdr:nvCxnSpPr>
        <xdr:cNvPr id="337" name="直線コネクタ 336">
          <a:extLst>
            <a:ext uri="{FF2B5EF4-FFF2-40B4-BE49-F238E27FC236}">
              <a16:creationId xmlns:a16="http://schemas.microsoft.com/office/drawing/2014/main" id="{5FCF5D0F-372A-4654-81C8-FDF3168D1CB0}"/>
            </a:ext>
          </a:extLst>
        </xdr:cNvPr>
        <xdr:cNvCxnSpPr/>
      </xdr:nvCxnSpPr>
      <xdr:spPr>
        <a:xfrm flipV="1">
          <a:off x="8496300" y="13627608"/>
          <a:ext cx="7239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24637</xdr:rowOff>
    </xdr:from>
    <xdr:to>
      <xdr:col>46</xdr:col>
      <xdr:colOff>38100</xdr:colOff>
      <xdr:row>81</xdr:row>
      <xdr:rowOff>126237</xdr:rowOff>
    </xdr:to>
    <xdr:sp macro="" textlink="">
      <xdr:nvSpPr>
        <xdr:cNvPr id="338" name="楕円 337">
          <a:extLst>
            <a:ext uri="{FF2B5EF4-FFF2-40B4-BE49-F238E27FC236}">
              <a16:creationId xmlns:a16="http://schemas.microsoft.com/office/drawing/2014/main" id="{32713B01-F48B-4228-BA58-F757DAAF4B05}"/>
            </a:ext>
          </a:extLst>
        </xdr:cNvPr>
        <xdr:cNvSpPr/>
      </xdr:nvSpPr>
      <xdr:spPr>
        <a:xfrm>
          <a:off x="7670800" y="13603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63246</xdr:rowOff>
    </xdr:from>
    <xdr:to>
      <xdr:col>50</xdr:col>
      <xdr:colOff>114300</xdr:colOff>
      <xdr:row>81</xdr:row>
      <xdr:rowOff>75437</xdr:rowOff>
    </xdr:to>
    <xdr:cxnSp macro="">
      <xdr:nvCxnSpPr>
        <xdr:cNvPr id="339" name="直線コネクタ 338">
          <a:extLst>
            <a:ext uri="{FF2B5EF4-FFF2-40B4-BE49-F238E27FC236}">
              <a16:creationId xmlns:a16="http://schemas.microsoft.com/office/drawing/2014/main" id="{B2AA1140-9B5F-4B2A-A980-645CD996080A}"/>
            </a:ext>
          </a:extLst>
        </xdr:cNvPr>
        <xdr:cNvCxnSpPr/>
      </xdr:nvCxnSpPr>
      <xdr:spPr>
        <a:xfrm flipV="1">
          <a:off x="7713980" y="13642086"/>
          <a:ext cx="78232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36830</xdr:rowOff>
    </xdr:from>
    <xdr:to>
      <xdr:col>41</xdr:col>
      <xdr:colOff>101600</xdr:colOff>
      <xdr:row>81</xdr:row>
      <xdr:rowOff>138430</xdr:rowOff>
    </xdr:to>
    <xdr:sp macro="" textlink="">
      <xdr:nvSpPr>
        <xdr:cNvPr id="340" name="楕円 339">
          <a:extLst>
            <a:ext uri="{FF2B5EF4-FFF2-40B4-BE49-F238E27FC236}">
              <a16:creationId xmlns:a16="http://schemas.microsoft.com/office/drawing/2014/main" id="{944E7679-707C-4889-95B5-84AC628375C2}"/>
            </a:ext>
          </a:extLst>
        </xdr:cNvPr>
        <xdr:cNvSpPr/>
      </xdr:nvSpPr>
      <xdr:spPr>
        <a:xfrm>
          <a:off x="687324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75437</xdr:rowOff>
    </xdr:from>
    <xdr:to>
      <xdr:col>45</xdr:col>
      <xdr:colOff>177800</xdr:colOff>
      <xdr:row>81</xdr:row>
      <xdr:rowOff>87630</xdr:rowOff>
    </xdr:to>
    <xdr:cxnSp macro="">
      <xdr:nvCxnSpPr>
        <xdr:cNvPr id="341" name="直線コネクタ 340">
          <a:extLst>
            <a:ext uri="{FF2B5EF4-FFF2-40B4-BE49-F238E27FC236}">
              <a16:creationId xmlns:a16="http://schemas.microsoft.com/office/drawing/2014/main" id="{9CD00282-64F5-4C6F-A90E-FBE615C3D363}"/>
            </a:ext>
          </a:extLst>
        </xdr:cNvPr>
        <xdr:cNvCxnSpPr/>
      </xdr:nvCxnSpPr>
      <xdr:spPr>
        <a:xfrm flipV="1">
          <a:off x="6924040" y="13654277"/>
          <a:ext cx="78994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a:extLst>
            <a:ext uri="{FF2B5EF4-FFF2-40B4-BE49-F238E27FC236}">
              <a16:creationId xmlns:a16="http://schemas.microsoft.com/office/drawing/2014/main" id="{9FE23D55-01FD-40D9-A1E9-17F307897B96}"/>
            </a:ext>
          </a:extLst>
        </xdr:cNvPr>
        <xdr:cNvSpPr txBox="1"/>
      </xdr:nvSpPr>
      <xdr:spPr>
        <a:xfrm>
          <a:off x="827158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a:extLst>
            <a:ext uri="{FF2B5EF4-FFF2-40B4-BE49-F238E27FC236}">
              <a16:creationId xmlns:a16="http://schemas.microsoft.com/office/drawing/2014/main" id="{B343960D-1B11-44D5-9A99-106E20D8AB03}"/>
            </a:ext>
          </a:extLst>
        </xdr:cNvPr>
        <xdr:cNvSpPr txBox="1"/>
      </xdr:nvSpPr>
      <xdr:spPr>
        <a:xfrm>
          <a:off x="7509587" y="140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a:extLst>
            <a:ext uri="{FF2B5EF4-FFF2-40B4-BE49-F238E27FC236}">
              <a16:creationId xmlns:a16="http://schemas.microsoft.com/office/drawing/2014/main" id="{68FFB3D0-98F0-4583-BCD7-2E0F174658DF}"/>
            </a:ext>
          </a:extLst>
        </xdr:cNvPr>
        <xdr:cNvSpPr txBox="1"/>
      </xdr:nvSpPr>
      <xdr:spPr>
        <a:xfrm>
          <a:off x="6712027" y="140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130573</xdr:rowOff>
    </xdr:from>
    <xdr:ext cx="469744" cy="259045"/>
    <xdr:sp macro="" textlink="">
      <xdr:nvSpPr>
        <xdr:cNvPr id="345" name="n_1mainValue【公営住宅】&#10;一人当たり面積">
          <a:extLst>
            <a:ext uri="{FF2B5EF4-FFF2-40B4-BE49-F238E27FC236}">
              <a16:creationId xmlns:a16="http://schemas.microsoft.com/office/drawing/2014/main" id="{3E74F26C-73FD-4BCD-9B3F-5037CFE92757}"/>
            </a:ext>
          </a:extLst>
        </xdr:cNvPr>
        <xdr:cNvSpPr txBox="1"/>
      </xdr:nvSpPr>
      <xdr:spPr>
        <a:xfrm>
          <a:off x="8271587"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142764</xdr:rowOff>
    </xdr:from>
    <xdr:ext cx="469744" cy="259045"/>
    <xdr:sp macro="" textlink="">
      <xdr:nvSpPr>
        <xdr:cNvPr id="346" name="n_2mainValue【公営住宅】&#10;一人当たり面積">
          <a:extLst>
            <a:ext uri="{FF2B5EF4-FFF2-40B4-BE49-F238E27FC236}">
              <a16:creationId xmlns:a16="http://schemas.microsoft.com/office/drawing/2014/main" id="{190E3D24-025F-4E7B-870A-D825FE36022D}"/>
            </a:ext>
          </a:extLst>
        </xdr:cNvPr>
        <xdr:cNvSpPr txBox="1"/>
      </xdr:nvSpPr>
      <xdr:spPr>
        <a:xfrm>
          <a:off x="7509587" y="1338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154957</xdr:rowOff>
    </xdr:from>
    <xdr:ext cx="469744" cy="259045"/>
    <xdr:sp macro="" textlink="">
      <xdr:nvSpPr>
        <xdr:cNvPr id="347" name="n_3mainValue【公営住宅】&#10;一人当たり面積">
          <a:extLst>
            <a:ext uri="{FF2B5EF4-FFF2-40B4-BE49-F238E27FC236}">
              <a16:creationId xmlns:a16="http://schemas.microsoft.com/office/drawing/2014/main" id="{74F3E0C5-C2CC-4C95-9A7D-A23D5633D374}"/>
            </a:ext>
          </a:extLst>
        </xdr:cNvPr>
        <xdr:cNvSpPr txBox="1"/>
      </xdr:nvSpPr>
      <xdr:spPr>
        <a:xfrm>
          <a:off x="6712027" y="133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29037987-4F78-467F-A8FA-A7B8FAD7228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C49E8EBF-280B-4160-B56F-98892852B41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98EAE474-959E-4ECE-BAB2-3B5C1158165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5B367C01-FCA8-485F-9250-1BD74C57BFC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AAA144F3-FE53-4180-B142-92FBD795B40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D54BA2DD-C980-4252-BD9C-E57785156AC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A76F4A-D5A4-4218-B30C-2A6C418E844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13F2ED5-A99C-4445-B615-04A070C8534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86CD8058-7A9B-4987-8902-6A82E7CCADA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44F40368-80A3-4292-A341-195BDB1F5FB7}"/>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a:extLst>
            <a:ext uri="{FF2B5EF4-FFF2-40B4-BE49-F238E27FC236}">
              <a16:creationId xmlns:a16="http://schemas.microsoft.com/office/drawing/2014/main" id="{CC4EA965-D774-4DA5-91EA-578BB3C70E49}"/>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77840D0D-CF77-4FC2-8A22-0B6B48DC017A}"/>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a:extLst>
            <a:ext uri="{FF2B5EF4-FFF2-40B4-BE49-F238E27FC236}">
              <a16:creationId xmlns:a16="http://schemas.microsoft.com/office/drawing/2014/main" id="{590A4AE3-119D-49E4-9532-33FF49512DCD}"/>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BDC37CA7-7142-4B67-BBC9-5910018B9022}"/>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B7C91187-41E1-45BF-AE67-8878B6F5995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00B2F586-912C-4B0F-A34C-6CBE1E09B4D7}"/>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FC82E724-18D5-4917-BF4F-18EFE01274ED}"/>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45D0A4E1-0E4D-4929-9E47-C9C4F8FCC0D2}"/>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604F5DEF-797D-4806-851F-77F8D99BA2B1}"/>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BA7EBA86-D307-4284-9EF5-62582289A708}"/>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59E30354-15A5-4B30-BBDE-E5B78DE244C6}"/>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A770B29E-A69D-43E6-8F95-A1ACFDFBE626}"/>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B2A9080D-970E-4C54-9459-6CA76454CA8D}"/>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F5C8A750-1CCA-46FB-A242-B1BD5F4AAA3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a:extLst>
            <a:ext uri="{FF2B5EF4-FFF2-40B4-BE49-F238E27FC236}">
              <a16:creationId xmlns:a16="http://schemas.microsoft.com/office/drawing/2014/main" id="{77642077-F5A9-4D74-9133-CAD0D5803656}"/>
            </a:ext>
          </a:extLst>
        </xdr:cNvPr>
        <xdr:cNvCxnSpPr/>
      </xdr:nvCxnSpPr>
      <xdr:spPr>
        <a:xfrm flipV="1">
          <a:off x="4086225" y="1677162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F2500F75-DB2F-45CD-91F6-44FD7F9374AD}"/>
            </a:ext>
          </a:extLst>
        </xdr:cNvPr>
        <xdr:cNvSpPr txBox="1"/>
      </xdr:nvSpPr>
      <xdr:spPr>
        <a:xfrm>
          <a:off x="4124960" y="182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a:extLst>
            <a:ext uri="{FF2B5EF4-FFF2-40B4-BE49-F238E27FC236}">
              <a16:creationId xmlns:a16="http://schemas.microsoft.com/office/drawing/2014/main" id="{152FE39A-8D26-4068-B504-AFE9A09A7231}"/>
            </a:ext>
          </a:extLst>
        </xdr:cNvPr>
        <xdr:cNvCxnSpPr/>
      </xdr:nvCxnSpPr>
      <xdr:spPr>
        <a:xfrm>
          <a:off x="4020820" y="1827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DF6533C9-5C2A-4672-B20F-800397AA6859}"/>
            </a:ext>
          </a:extLst>
        </xdr:cNvPr>
        <xdr:cNvSpPr txBox="1"/>
      </xdr:nvSpPr>
      <xdr:spPr>
        <a:xfrm>
          <a:off x="4124960" y="1655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a:extLst>
            <a:ext uri="{FF2B5EF4-FFF2-40B4-BE49-F238E27FC236}">
              <a16:creationId xmlns:a16="http://schemas.microsoft.com/office/drawing/2014/main" id="{16B2A684-7C03-4562-80AA-5CB55F97FA96}"/>
            </a:ext>
          </a:extLst>
        </xdr:cNvPr>
        <xdr:cNvCxnSpPr/>
      </xdr:nvCxnSpPr>
      <xdr:spPr>
        <a:xfrm>
          <a:off x="402082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CE681D3B-5A14-4D96-A47F-88344990AA15}"/>
            </a:ext>
          </a:extLst>
        </xdr:cNvPr>
        <xdr:cNvSpPr txBox="1"/>
      </xdr:nvSpPr>
      <xdr:spPr>
        <a:xfrm>
          <a:off x="4124960" y="1744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a:extLst>
            <a:ext uri="{FF2B5EF4-FFF2-40B4-BE49-F238E27FC236}">
              <a16:creationId xmlns:a16="http://schemas.microsoft.com/office/drawing/2014/main" id="{3C78532B-52FC-4C06-B3A4-56EBBF787DEA}"/>
            </a:ext>
          </a:extLst>
        </xdr:cNvPr>
        <xdr:cNvSpPr/>
      </xdr:nvSpPr>
      <xdr:spPr>
        <a:xfrm>
          <a:off x="403606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a:extLst>
            <a:ext uri="{FF2B5EF4-FFF2-40B4-BE49-F238E27FC236}">
              <a16:creationId xmlns:a16="http://schemas.microsoft.com/office/drawing/2014/main" id="{F56EB887-EFA3-4D49-B208-C555AD6A92EC}"/>
            </a:ext>
          </a:extLst>
        </xdr:cNvPr>
        <xdr:cNvSpPr/>
      </xdr:nvSpPr>
      <xdr:spPr>
        <a:xfrm>
          <a:off x="331216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a:extLst>
            <a:ext uri="{FF2B5EF4-FFF2-40B4-BE49-F238E27FC236}">
              <a16:creationId xmlns:a16="http://schemas.microsoft.com/office/drawing/2014/main" id="{57C5F97F-2E19-4CF8-B1B8-BCCDEE7FB962}"/>
            </a:ext>
          </a:extLst>
        </xdr:cNvPr>
        <xdr:cNvSpPr/>
      </xdr:nvSpPr>
      <xdr:spPr>
        <a:xfrm>
          <a:off x="25146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a:extLst>
            <a:ext uri="{FF2B5EF4-FFF2-40B4-BE49-F238E27FC236}">
              <a16:creationId xmlns:a16="http://schemas.microsoft.com/office/drawing/2014/main" id="{5B0785F4-2C30-4A36-BD19-BCE4B0BD1426}"/>
            </a:ext>
          </a:extLst>
        </xdr:cNvPr>
        <xdr:cNvSpPr/>
      </xdr:nvSpPr>
      <xdr:spPr>
        <a:xfrm>
          <a:off x="1739900" y="17572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0DBECCB-FD8F-4A8B-B894-153645D5C2E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408A1FE-A9CD-44EE-8491-57A6EBF4004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56848C4-2A49-4D41-9360-D18FB6A4EB1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29927B7-F60E-4BB9-8885-1C15EC6F3B6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A9FB4B0-6333-4BD7-A015-89B550D4B1B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101600</xdr:rowOff>
    </xdr:from>
    <xdr:to>
      <xdr:col>24</xdr:col>
      <xdr:colOff>114300</xdr:colOff>
      <xdr:row>102</xdr:row>
      <xdr:rowOff>31750</xdr:rowOff>
    </xdr:to>
    <xdr:sp macro="" textlink="">
      <xdr:nvSpPr>
        <xdr:cNvPr id="387" name="楕円 386">
          <a:extLst>
            <a:ext uri="{FF2B5EF4-FFF2-40B4-BE49-F238E27FC236}">
              <a16:creationId xmlns:a16="http://schemas.microsoft.com/office/drawing/2014/main" id="{449939D8-D5F2-4340-86C7-CEB66AD8F854}"/>
            </a:ext>
          </a:extLst>
        </xdr:cNvPr>
        <xdr:cNvSpPr/>
      </xdr:nvSpPr>
      <xdr:spPr>
        <a:xfrm>
          <a:off x="4036060" y="1703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124477</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8BFA96CD-2E44-47AC-9C3F-22BFF60FFD56}"/>
            </a:ext>
          </a:extLst>
        </xdr:cNvPr>
        <xdr:cNvSpPr txBox="1"/>
      </xdr:nvSpPr>
      <xdr:spPr>
        <a:xfrm>
          <a:off x="4124960"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122555</xdr:rowOff>
    </xdr:from>
    <xdr:to>
      <xdr:col>20</xdr:col>
      <xdr:colOff>38100</xdr:colOff>
      <xdr:row>102</xdr:row>
      <xdr:rowOff>52705</xdr:rowOff>
    </xdr:to>
    <xdr:sp macro="" textlink="">
      <xdr:nvSpPr>
        <xdr:cNvPr id="389" name="楕円 388">
          <a:extLst>
            <a:ext uri="{FF2B5EF4-FFF2-40B4-BE49-F238E27FC236}">
              <a16:creationId xmlns:a16="http://schemas.microsoft.com/office/drawing/2014/main" id="{021A66FB-EA39-4217-B887-52D0663F5436}"/>
            </a:ext>
          </a:extLst>
        </xdr:cNvPr>
        <xdr:cNvSpPr/>
      </xdr:nvSpPr>
      <xdr:spPr>
        <a:xfrm>
          <a:off x="3312160" y="17054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152400</xdr:rowOff>
    </xdr:from>
    <xdr:to>
      <xdr:col>24</xdr:col>
      <xdr:colOff>63500</xdr:colOff>
      <xdr:row>102</xdr:row>
      <xdr:rowOff>1905</xdr:rowOff>
    </xdr:to>
    <xdr:cxnSp macro="">
      <xdr:nvCxnSpPr>
        <xdr:cNvPr id="390" name="直線コネクタ 389">
          <a:extLst>
            <a:ext uri="{FF2B5EF4-FFF2-40B4-BE49-F238E27FC236}">
              <a16:creationId xmlns:a16="http://schemas.microsoft.com/office/drawing/2014/main" id="{5659E16E-F4B2-436F-AF4B-C9926EFCEBED}"/>
            </a:ext>
          </a:extLst>
        </xdr:cNvPr>
        <xdr:cNvCxnSpPr/>
      </xdr:nvCxnSpPr>
      <xdr:spPr>
        <a:xfrm flipV="1">
          <a:off x="3355340" y="1708404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149225</xdr:rowOff>
    </xdr:from>
    <xdr:to>
      <xdr:col>15</xdr:col>
      <xdr:colOff>101600</xdr:colOff>
      <xdr:row>102</xdr:row>
      <xdr:rowOff>79375</xdr:rowOff>
    </xdr:to>
    <xdr:sp macro="" textlink="">
      <xdr:nvSpPr>
        <xdr:cNvPr id="391" name="楕円 390">
          <a:extLst>
            <a:ext uri="{FF2B5EF4-FFF2-40B4-BE49-F238E27FC236}">
              <a16:creationId xmlns:a16="http://schemas.microsoft.com/office/drawing/2014/main" id="{DC8E78CE-A760-4FDB-A242-2C7FF03AF7F9}"/>
            </a:ext>
          </a:extLst>
        </xdr:cNvPr>
        <xdr:cNvSpPr/>
      </xdr:nvSpPr>
      <xdr:spPr>
        <a:xfrm>
          <a:off x="2514600" y="17080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xdr:rowOff>
    </xdr:from>
    <xdr:to>
      <xdr:col>19</xdr:col>
      <xdr:colOff>177800</xdr:colOff>
      <xdr:row>102</xdr:row>
      <xdr:rowOff>28575</xdr:rowOff>
    </xdr:to>
    <xdr:cxnSp macro="">
      <xdr:nvCxnSpPr>
        <xdr:cNvPr id="392" name="直線コネクタ 391">
          <a:extLst>
            <a:ext uri="{FF2B5EF4-FFF2-40B4-BE49-F238E27FC236}">
              <a16:creationId xmlns:a16="http://schemas.microsoft.com/office/drawing/2014/main" id="{60355704-1BC5-4086-A98F-BFAD5895CA1B}"/>
            </a:ext>
          </a:extLst>
        </xdr:cNvPr>
        <xdr:cNvCxnSpPr/>
      </xdr:nvCxnSpPr>
      <xdr:spPr>
        <a:xfrm flipV="1">
          <a:off x="2565400" y="1710118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xdr:rowOff>
    </xdr:from>
    <xdr:to>
      <xdr:col>10</xdr:col>
      <xdr:colOff>165100</xdr:colOff>
      <xdr:row>102</xdr:row>
      <xdr:rowOff>106045</xdr:rowOff>
    </xdr:to>
    <xdr:sp macro="" textlink="">
      <xdr:nvSpPr>
        <xdr:cNvPr id="393" name="楕円 392">
          <a:extLst>
            <a:ext uri="{FF2B5EF4-FFF2-40B4-BE49-F238E27FC236}">
              <a16:creationId xmlns:a16="http://schemas.microsoft.com/office/drawing/2014/main" id="{75CC63FE-C871-4335-BD6A-98B1C52F7A99}"/>
            </a:ext>
          </a:extLst>
        </xdr:cNvPr>
        <xdr:cNvSpPr/>
      </xdr:nvSpPr>
      <xdr:spPr>
        <a:xfrm>
          <a:off x="17399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28575</xdr:rowOff>
    </xdr:from>
    <xdr:to>
      <xdr:col>15</xdr:col>
      <xdr:colOff>50800</xdr:colOff>
      <xdr:row>102</xdr:row>
      <xdr:rowOff>55245</xdr:rowOff>
    </xdr:to>
    <xdr:cxnSp macro="">
      <xdr:nvCxnSpPr>
        <xdr:cNvPr id="394" name="直線コネクタ 393">
          <a:extLst>
            <a:ext uri="{FF2B5EF4-FFF2-40B4-BE49-F238E27FC236}">
              <a16:creationId xmlns:a16="http://schemas.microsoft.com/office/drawing/2014/main" id="{E77EDAD7-4E85-4707-AA00-5CA1BB196C0C}"/>
            </a:ext>
          </a:extLst>
        </xdr:cNvPr>
        <xdr:cNvCxnSpPr/>
      </xdr:nvCxnSpPr>
      <xdr:spPr>
        <a:xfrm flipV="1">
          <a:off x="1790700" y="1712785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a:extLst>
            <a:ext uri="{FF2B5EF4-FFF2-40B4-BE49-F238E27FC236}">
              <a16:creationId xmlns:a16="http://schemas.microsoft.com/office/drawing/2014/main" id="{A35ABE2E-5718-41E0-BBD7-3F1D153A1F21}"/>
            </a:ext>
          </a:extLst>
        </xdr:cNvPr>
        <xdr:cNvSpPr txBox="1"/>
      </xdr:nvSpPr>
      <xdr:spPr>
        <a:xfrm>
          <a:off x="317056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a:extLst>
            <a:ext uri="{FF2B5EF4-FFF2-40B4-BE49-F238E27FC236}">
              <a16:creationId xmlns:a16="http://schemas.microsoft.com/office/drawing/2014/main" id="{124D08DD-1BD9-4C70-9A0C-5287C562EFF6}"/>
            </a:ext>
          </a:extLst>
        </xdr:cNvPr>
        <xdr:cNvSpPr txBox="1"/>
      </xdr:nvSpPr>
      <xdr:spPr>
        <a:xfrm>
          <a:off x="2385704" y="1738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7" name="n_3aveValue【港湾・漁港】&#10;有形固定資産減価償却率">
          <a:extLst>
            <a:ext uri="{FF2B5EF4-FFF2-40B4-BE49-F238E27FC236}">
              <a16:creationId xmlns:a16="http://schemas.microsoft.com/office/drawing/2014/main" id="{C68BF78D-3D0F-402A-9908-949CE1ED3344}"/>
            </a:ext>
          </a:extLst>
        </xdr:cNvPr>
        <xdr:cNvSpPr txBox="1"/>
      </xdr:nvSpPr>
      <xdr:spPr>
        <a:xfrm>
          <a:off x="1611004"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69232</xdr:rowOff>
    </xdr:from>
    <xdr:ext cx="405111" cy="259045"/>
    <xdr:sp macro="" textlink="">
      <xdr:nvSpPr>
        <xdr:cNvPr id="398" name="n_1mainValue【港湾・漁港】&#10;有形固定資産減価償却率">
          <a:extLst>
            <a:ext uri="{FF2B5EF4-FFF2-40B4-BE49-F238E27FC236}">
              <a16:creationId xmlns:a16="http://schemas.microsoft.com/office/drawing/2014/main" id="{05D9EC41-7ABE-47B7-A7E9-6E664F32485D}"/>
            </a:ext>
          </a:extLst>
        </xdr:cNvPr>
        <xdr:cNvSpPr txBox="1"/>
      </xdr:nvSpPr>
      <xdr:spPr>
        <a:xfrm>
          <a:off x="3170564"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95902</xdr:rowOff>
    </xdr:from>
    <xdr:ext cx="405111" cy="259045"/>
    <xdr:sp macro="" textlink="">
      <xdr:nvSpPr>
        <xdr:cNvPr id="399" name="n_2mainValue【港湾・漁港】&#10;有形固定資産減価償却率">
          <a:extLst>
            <a:ext uri="{FF2B5EF4-FFF2-40B4-BE49-F238E27FC236}">
              <a16:creationId xmlns:a16="http://schemas.microsoft.com/office/drawing/2014/main" id="{E8A07C45-D3A1-4602-96CC-F136A47422CD}"/>
            </a:ext>
          </a:extLst>
        </xdr:cNvPr>
        <xdr:cNvSpPr txBox="1"/>
      </xdr:nvSpPr>
      <xdr:spPr>
        <a:xfrm>
          <a:off x="238570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122572</xdr:rowOff>
    </xdr:from>
    <xdr:ext cx="405111" cy="259045"/>
    <xdr:sp macro="" textlink="">
      <xdr:nvSpPr>
        <xdr:cNvPr id="400" name="n_3mainValue【港湾・漁港】&#10;有形固定資産減価償却率">
          <a:extLst>
            <a:ext uri="{FF2B5EF4-FFF2-40B4-BE49-F238E27FC236}">
              <a16:creationId xmlns:a16="http://schemas.microsoft.com/office/drawing/2014/main" id="{402EB38E-B63C-49BB-934C-DC555F32C895}"/>
            </a:ext>
          </a:extLst>
        </xdr:cNvPr>
        <xdr:cNvSpPr txBox="1"/>
      </xdr:nvSpPr>
      <xdr:spPr>
        <a:xfrm>
          <a:off x="161100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15ABE108-C098-43F1-AFE8-FFD776D80A3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6FE7BA83-1F65-4FA5-AADC-D48C0B33AE0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31DC8E63-FFFB-4455-B095-C1CDECEAFA2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2D395BFB-98EA-4BEB-84E6-CF32EE94B04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707F26BF-84A6-41FC-BE01-D60FD23B023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8C8315BB-C8EE-4D47-BFEF-2B5006DD964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65A55152-BF0B-4C09-BA21-6463CD27DF9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76963718-358B-4696-9CB7-0B2B0905108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7622DB7C-28D9-4484-AA9B-F2B873575E4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611CBDF9-11E3-4612-92EC-DCF7C429AE0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a:extLst>
            <a:ext uri="{FF2B5EF4-FFF2-40B4-BE49-F238E27FC236}">
              <a16:creationId xmlns:a16="http://schemas.microsoft.com/office/drawing/2014/main" id="{67971F53-8E04-465E-8A74-175EC2424D16}"/>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a:extLst>
            <a:ext uri="{FF2B5EF4-FFF2-40B4-BE49-F238E27FC236}">
              <a16:creationId xmlns:a16="http://schemas.microsoft.com/office/drawing/2014/main" id="{F5CE0187-D85A-4D23-AF49-02C49BE13FE0}"/>
            </a:ext>
          </a:extLst>
        </xdr:cNvPr>
        <xdr:cNvSpPr txBox="1"/>
      </xdr:nvSpPr>
      <xdr:spPr>
        <a:xfrm>
          <a:off x="5600834" y="17932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3B4A3717-568D-4DD4-B1B6-B0303984885E}"/>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a:extLst>
            <a:ext uri="{FF2B5EF4-FFF2-40B4-BE49-F238E27FC236}">
              <a16:creationId xmlns:a16="http://schemas.microsoft.com/office/drawing/2014/main" id="{45F089B7-E00B-4124-A6E7-FACBAEACCE22}"/>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a:extLst>
            <a:ext uri="{FF2B5EF4-FFF2-40B4-BE49-F238E27FC236}">
              <a16:creationId xmlns:a16="http://schemas.microsoft.com/office/drawing/2014/main" id="{E8417169-0C1E-4075-96DE-DC9D773971D4}"/>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a:extLst>
            <a:ext uri="{FF2B5EF4-FFF2-40B4-BE49-F238E27FC236}">
              <a16:creationId xmlns:a16="http://schemas.microsoft.com/office/drawing/2014/main" id="{E6079987-1F59-416A-9D0D-FBEB96ADF429}"/>
            </a:ext>
          </a:extLst>
        </xdr:cNvPr>
        <xdr:cNvSpPr txBox="1"/>
      </xdr:nvSpPr>
      <xdr:spPr>
        <a:xfrm>
          <a:off x="5209768" y="1681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38582760-338A-47EF-B2B5-C65A539D51E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a:extLst>
            <a:ext uri="{FF2B5EF4-FFF2-40B4-BE49-F238E27FC236}">
              <a16:creationId xmlns:a16="http://schemas.microsoft.com/office/drawing/2014/main" id="{CF1438FF-6C8E-4ABA-83F9-44B0CCAA2F62}"/>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5421CED4-CD67-49DB-800D-73EA96C49927}"/>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a:extLst>
            <a:ext uri="{FF2B5EF4-FFF2-40B4-BE49-F238E27FC236}">
              <a16:creationId xmlns:a16="http://schemas.microsoft.com/office/drawing/2014/main" id="{C7CA7C7D-ADDF-4C07-B2F7-32079C2BD3BA}"/>
            </a:ext>
          </a:extLst>
        </xdr:cNvPr>
        <xdr:cNvCxnSpPr/>
      </xdr:nvCxnSpPr>
      <xdr:spPr>
        <a:xfrm flipV="1">
          <a:off x="9219565" y="16950414"/>
          <a:ext cx="0" cy="112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a:extLst>
            <a:ext uri="{FF2B5EF4-FFF2-40B4-BE49-F238E27FC236}">
              <a16:creationId xmlns:a16="http://schemas.microsoft.com/office/drawing/2014/main" id="{310DF3E6-338D-4C94-AA3E-B22AFD5A45DC}"/>
            </a:ext>
          </a:extLst>
        </xdr:cNvPr>
        <xdr:cNvSpPr txBox="1"/>
      </xdr:nvSpPr>
      <xdr:spPr>
        <a:xfrm>
          <a:off x="9258300" y="1807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a:extLst>
            <a:ext uri="{FF2B5EF4-FFF2-40B4-BE49-F238E27FC236}">
              <a16:creationId xmlns:a16="http://schemas.microsoft.com/office/drawing/2014/main" id="{B60EDEE9-B3D0-4D8C-AA74-87C01A9F3064}"/>
            </a:ext>
          </a:extLst>
        </xdr:cNvPr>
        <xdr:cNvCxnSpPr/>
      </xdr:nvCxnSpPr>
      <xdr:spPr>
        <a:xfrm>
          <a:off x="9154160" y="18070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a:extLst>
            <a:ext uri="{FF2B5EF4-FFF2-40B4-BE49-F238E27FC236}">
              <a16:creationId xmlns:a16="http://schemas.microsoft.com/office/drawing/2014/main" id="{0A01A730-91FD-414E-8D20-D2E1CC5DE6AB}"/>
            </a:ext>
          </a:extLst>
        </xdr:cNvPr>
        <xdr:cNvSpPr txBox="1"/>
      </xdr:nvSpPr>
      <xdr:spPr>
        <a:xfrm>
          <a:off x="9258300" y="1673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a:extLst>
            <a:ext uri="{FF2B5EF4-FFF2-40B4-BE49-F238E27FC236}">
              <a16:creationId xmlns:a16="http://schemas.microsoft.com/office/drawing/2014/main" id="{7C4879B8-05FA-40F1-BC27-081CED31E9CD}"/>
            </a:ext>
          </a:extLst>
        </xdr:cNvPr>
        <xdr:cNvCxnSpPr/>
      </xdr:nvCxnSpPr>
      <xdr:spPr>
        <a:xfrm>
          <a:off x="9154160" y="16950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a:extLst>
            <a:ext uri="{FF2B5EF4-FFF2-40B4-BE49-F238E27FC236}">
              <a16:creationId xmlns:a16="http://schemas.microsoft.com/office/drawing/2014/main" id="{75ECE476-2AC7-4ECE-9C94-B7C17588666E}"/>
            </a:ext>
          </a:extLst>
        </xdr:cNvPr>
        <xdr:cNvSpPr txBox="1"/>
      </xdr:nvSpPr>
      <xdr:spPr>
        <a:xfrm>
          <a:off x="9258300" y="17678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a:extLst>
            <a:ext uri="{FF2B5EF4-FFF2-40B4-BE49-F238E27FC236}">
              <a16:creationId xmlns:a16="http://schemas.microsoft.com/office/drawing/2014/main" id="{B921F684-4509-49ED-88D3-FB2014D6E19E}"/>
            </a:ext>
          </a:extLst>
        </xdr:cNvPr>
        <xdr:cNvSpPr/>
      </xdr:nvSpPr>
      <xdr:spPr>
        <a:xfrm>
          <a:off x="9192260" y="17823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a:extLst>
            <a:ext uri="{FF2B5EF4-FFF2-40B4-BE49-F238E27FC236}">
              <a16:creationId xmlns:a16="http://schemas.microsoft.com/office/drawing/2014/main" id="{D57863F8-73A0-42B2-ABEF-914152B6C89D}"/>
            </a:ext>
          </a:extLst>
        </xdr:cNvPr>
        <xdr:cNvSpPr/>
      </xdr:nvSpPr>
      <xdr:spPr>
        <a:xfrm>
          <a:off x="8445500" y="1779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a:extLst>
            <a:ext uri="{FF2B5EF4-FFF2-40B4-BE49-F238E27FC236}">
              <a16:creationId xmlns:a16="http://schemas.microsoft.com/office/drawing/2014/main" id="{324DF3FF-5F24-4B98-9994-D7046B89D775}"/>
            </a:ext>
          </a:extLst>
        </xdr:cNvPr>
        <xdr:cNvSpPr/>
      </xdr:nvSpPr>
      <xdr:spPr>
        <a:xfrm>
          <a:off x="7670800" y="17878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a:extLst>
            <a:ext uri="{FF2B5EF4-FFF2-40B4-BE49-F238E27FC236}">
              <a16:creationId xmlns:a16="http://schemas.microsoft.com/office/drawing/2014/main" id="{B5C4327E-9799-40A8-A32E-F501F5EFC441}"/>
            </a:ext>
          </a:extLst>
        </xdr:cNvPr>
        <xdr:cNvSpPr/>
      </xdr:nvSpPr>
      <xdr:spPr>
        <a:xfrm>
          <a:off x="6873240" y="17920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6F6DAB4-E411-46CB-BF99-4BD30E3191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187F8051-F06D-4569-8CE3-27370450A86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787DB0A-C96A-4861-9C27-4C186A69B80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B47AA96C-65FF-4430-A14B-F76F921B1D9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A0C344C9-5EB7-4B63-8613-77A69528703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68171</xdr:rowOff>
    </xdr:from>
    <xdr:to>
      <xdr:col>55</xdr:col>
      <xdr:colOff>50800</xdr:colOff>
      <xdr:row>106</xdr:row>
      <xdr:rowOff>169771</xdr:rowOff>
    </xdr:to>
    <xdr:sp macro="" textlink="">
      <xdr:nvSpPr>
        <xdr:cNvPr id="435" name="楕円 434">
          <a:extLst>
            <a:ext uri="{FF2B5EF4-FFF2-40B4-BE49-F238E27FC236}">
              <a16:creationId xmlns:a16="http://schemas.microsoft.com/office/drawing/2014/main" id="{F4430DD4-1AD0-46F3-816F-F8A60ACBEC8C}"/>
            </a:ext>
          </a:extLst>
        </xdr:cNvPr>
        <xdr:cNvSpPr/>
      </xdr:nvSpPr>
      <xdr:spPr>
        <a:xfrm>
          <a:off x="9192260" y="178380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46598</xdr:rowOff>
    </xdr:from>
    <xdr:ext cx="599010" cy="259045"/>
    <xdr:sp macro="" textlink="">
      <xdr:nvSpPr>
        <xdr:cNvPr id="436" name="【港湾・漁港】&#10;一人当たり有形固定資産（償却資産）額該当値テキスト">
          <a:extLst>
            <a:ext uri="{FF2B5EF4-FFF2-40B4-BE49-F238E27FC236}">
              <a16:creationId xmlns:a16="http://schemas.microsoft.com/office/drawing/2014/main" id="{08B200E2-92D2-42E2-9C2A-D26A0F924752}"/>
            </a:ext>
          </a:extLst>
        </xdr:cNvPr>
        <xdr:cNvSpPr txBox="1"/>
      </xdr:nvSpPr>
      <xdr:spPr>
        <a:xfrm>
          <a:off x="9258300" y="1781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71039</xdr:rowOff>
    </xdr:from>
    <xdr:to>
      <xdr:col>50</xdr:col>
      <xdr:colOff>165100</xdr:colOff>
      <xdr:row>107</xdr:row>
      <xdr:rowOff>1189</xdr:rowOff>
    </xdr:to>
    <xdr:sp macro="" textlink="">
      <xdr:nvSpPr>
        <xdr:cNvPr id="437" name="楕円 436">
          <a:extLst>
            <a:ext uri="{FF2B5EF4-FFF2-40B4-BE49-F238E27FC236}">
              <a16:creationId xmlns:a16="http://schemas.microsoft.com/office/drawing/2014/main" id="{132D5223-ECBD-47E8-B77D-0601981E1271}"/>
            </a:ext>
          </a:extLst>
        </xdr:cNvPr>
        <xdr:cNvSpPr/>
      </xdr:nvSpPr>
      <xdr:spPr>
        <a:xfrm>
          <a:off x="8445500" y="178408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118971</xdr:rowOff>
    </xdr:from>
    <xdr:to>
      <xdr:col>55</xdr:col>
      <xdr:colOff>0</xdr:colOff>
      <xdr:row>106</xdr:row>
      <xdr:rowOff>121839</xdr:rowOff>
    </xdr:to>
    <xdr:cxnSp macro="">
      <xdr:nvCxnSpPr>
        <xdr:cNvPr id="438" name="直線コネクタ 437">
          <a:extLst>
            <a:ext uri="{FF2B5EF4-FFF2-40B4-BE49-F238E27FC236}">
              <a16:creationId xmlns:a16="http://schemas.microsoft.com/office/drawing/2014/main" id="{C586BCC4-DFA9-447D-B3DE-41DF011B0906}"/>
            </a:ext>
          </a:extLst>
        </xdr:cNvPr>
        <xdr:cNvCxnSpPr/>
      </xdr:nvCxnSpPr>
      <xdr:spPr>
        <a:xfrm flipV="1">
          <a:off x="8496300" y="17888811"/>
          <a:ext cx="7239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73658</xdr:rowOff>
    </xdr:from>
    <xdr:to>
      <xdr:col>46</xdr:col>
      <xdr:colOff>38100</xdr:colOff>
      <xdr:row>107</xdr:row>
      <xdr:rowOff>3808</xdr:rowOff>
    </xdr:to>
    <xdr:sp macro="" textlink="">
      <xdr:nvSpPr>
        <xdr:cNvPr id="439" name="楕円 438">
          <a:extLst>
            <a:ext uri="{FF2B5EF4-FFF2-40B4-BE49-F238E27FC236}">
              <a16:creationId xmlns:a16="http://schemas.microsoft.com/office/drawing/2014/main" id="{771DF741-6C85-4687-9FC5-29BE51809A93}"/>
            </a:ext>
          </a:extLst>
        </xdr:cNvPr>
        <xdr:cNvSpPr/>
      </xdr:nvSpPr>
      <xdr:spPr>
        <a:xfrm>
          <a:off x="7670800" y="17843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121839</xdr:rowOff>
    </xdr:from>
    <xdr:to>
      <xdr:col>50</xdr:col>
      <xdr:colOff>114300</xdr:colOff>
      <xdr:row>106</xdr:row>
      <xdr:rowOff>124458</xdr:rowOff>
    </xdr:to>
    <xdr:cxnSp macro="">
      <xdr:nvCxnSpPr>
        <xdr:cNvPr id="440" name="直線コネクタ 439">
          <a:extLst>
            <a:ext uri="{FF2B5EF4-FFF2-40B4-BE49-F238E27FC236}">
              <a16:creationId xmlns:a16="http://schemas.microsoft.com/office/drawing/2014/main" id="{4D877AA2-1CF6-4BCC-B84F-8DE81C1A4858}"/>
            </a:ext>
          </a:extLst>
        </xdr:cNvPr>
        <xdr:cNvCxnSpPr/>
      </xdr:nvCxnSpPr>
      <xdr:spPr>
        <a:xfrm flipV="1">
          <a:off x="7713980" y="17891679"/>
          <a:ext cx="78232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75932</xdr:rowOff>
    </xdr:from>
    <xdr:to>
      <xdr:col>41</xdr:col>
      <xdr:colOff>101600</xdr:colOff>
      <xdr:row>107</xdr:row>
      <xdr:rowOff>6082</xdr:rowOff>
    </xdr:to>
    <xdr:sp macro="" textlink="">
      <xdr:nvSpPr>
        <xdr:cNvPr id="441" name="楕円 440">
          <a:extLst>
            <a:ext uri="{FF2B5EF4-FFF2-40B4-BE49-F238E27FC236}">
              <a16:creationId xmlns:a16="http://schemas.microsoft.com/office/drawing/2014/main" id="{4D180B45-E657-4765-BDE6-8A1819DB13CD}"/>
            </a:ext>
          </a:extLst>
        </xdr:cNvPr>
        <xdr:cNvSpPr/>
      </xdr:nvSpPr>
      <xdr:spPr>
        <a:xfrm>
          <a:off x="6873240" y="17845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124458</xdr:rowOff>
    </xdr:from>
    <xdr:to>
      <xdr:col>45</xdr:col>
      <xdr:colOff>177800</xdr:colOff>
      <xdr:row>106</xdr:row>
      <xdr:rowOff>126732</xdr:rowOff>
    </xdr:to>
    <xdr:cxnSp macro="">
      <xdr:nvCxnSpPr>
        <xdr:cNvPr id="442" name="直線コネクタ 441">
          <a:extLst>
            <a:ext uri="{FF2B5EF4-FFF2-40B4-BE49-F238E27FC236}">
              <a16:creationId xmlns:a16="http://schemas.microsoft.com/office/drawing/2014/main" id="{82C30DAC-3611-4BC9-A412-57DDD63353CD}"/>
            </a:ext>
          </a:extLst>
        </xdr:cNvPr>
        <xdr:cNvCxnSpPr/>
      </xdr:nvCxnSpPr>
      <xdr:spPr>
        <a:xfrm flipV="1">
          <a:off x="6924040" y="17894298"/>
          <a:ext cx="78994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a:extLst>
            <a:ext uri="{FF2B5EF4-FFF2-40B4-BE49-F238E27FC236}">
              <a16:creationId xmlns:a16="http://schemas.microsoft.com/office/drawing/2014/main" id="{13FEA494-5292-4BB4-8BA0-0A0A66BBBAC3}"/>
            </a:ext>
          </a:extLst>
        </xdr:cNvPr>
        <xdr:cNvSpPr txBox="1"/>
      </xdr:nvSpPr>
      <xdr:spPr>
        <a:xfrm>
          <a:off x="8214575" y="1758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29751</xdr:rowOff>
    </xdr:from>
    <xdr:ext cx="599010" cy="259045"/>
    <xdr:sp macro="" textlink="">
      <xdr:nvSpPr>
        <xdr:cNvPr id="444" name="n_2aveValue【港湾・漁港】&#10;一人当たり有形固定資産（償却資産）額">
          <a:extLst>
            <a:ext uri="{FF2B5EF4-FFF2-40B4-BE49-F238E27FC236}">
              <a16:creationId xmlns:a16="http://schemas.microsoft.com/office/drawing/2014/main" id="{EBEB3C87-BDE8-4725-B542-2F193B276217}"/>
            </a:ext>
          </a:extLst>
        </xdr:cNvPr>
        <xdr:cNvSpPr txBox="1"/>
      </xdr:nvSpPr>
      <xdr:spPr>
        <a:xfrm>
          <a:off x="7444955" y="1796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72338</xdr:rowOff>
    </xdr:from>
    <xdr:ext cx="599010" cy="259045"/>
    <xdr:sp macro="" textlink="">
      <xdr:nvSpPr>
        <xdr:cNvPr id="445" name="n_3aveValue【港湾・漁港】&#10;一人当たり有形固定資産（償却資産）額">
          <a:extLst>
            <a:ext uri="{FF2B5EF4-FFF2-40B4-BE49-F238E27FC236}">
              <a16:creationId xmlns:a16="http://schemas.microsoft.com/office/drawing/2014/main" id="{50632AD4-677D-4B58-86AD-9A240AA9679A}"/>
            </a:ext>
          </a:extLst>
        </xdr:cNvPr>
        <xdr:cNvSpPr txBox="1"/>
      </xdr:nvSpPr>
      <xdr:spPr>
        <a:xfrm>
          <a:off x="6670255" y="1800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163766</xdr:rowOff>
    </xdr:from>
    <xdr:ext cx="599010" cy="259045"/>
    <xdr:sp macro="" textlink="">
      <xdr:nvSpPr>
        <xdr:cNvPr id="446" name="n_1mainValue【港湾・漁港】&#10;一人当たり有形固定資産（償却資産）額">
          <a:extLst>
            <a:ext uri="{FF2B5EF4-FFF2-40B4-BE49-F238E27FC236}">
              <a16:creationId xmlns:a16="http://schemas.microsoft.com/office/drawing/2014/main" id="{47AF0D8F-B6B8-4684-9EF4-4231431FF28A}"/>
            </a:ext>
          </a:extLst>
        </xdr:cNvPr>
        <xdr:cNvSpPr txBox="1"/>
      </xdr:nvSpPr>
      <xdr:spPr>
        <a:xfrm>
          <a:off x="8214575" y="179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20335</xdr:rowOff>
    </xdr:from>
    <xdr:ext cx="599010" cy="259045"/>
    <xdr:sp macro="" textlink="">
      <xdr:nvSpPr>
        <xdr:cNvPr id="447" name="n_2mainValue【港湾・漁港】&#10;一人当たり有形固定資産（償却資産）額">
          <a:extLst>
            <a:ext uri="{FF2B5EF4-FFF2-40B4-BE49-F238E27FC236}">
              <a16:creationId xmlns:a16="http://schemas.microsoft.com/office/drawing/2014/main" id="{B41F0984-359E-4CF2-8627-A3C74C928150}"/>
            </a:ext>
          </a:extLst>
        </xdr:cNvPr>
        <xdr:cNvSpPr txBox="1"/>
      </xdr:nvSpPr>
      <xdr:spPr>
        <a:xfrm>
          <a:off x="7444955" y="1762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22609</xdr:rowOff>
    </xdr:from>
    <xdr:ext cx="599010" cy="259045"/>
    <xdr:sp macro="" textlink="">
      <xdr:nvSpPr>
        <xdr:cNvPr id="448" name="n_3mainValue【港湾・漁港】&#10;一人当たり有形固定資産（償却資産）額">
          <a:extLst>
            <a:ext uri="{FF2B5EF4-FFF2-40B4-BE49-F238E27FC236}">
              <a16:creationId xmlns:a16="http://schemas.microsoft.com/office/drawing/2014/main" id="{197729BD-9785-4EC5-A479-4916920F472E}"/>
            </a:ext>
          </a:extLst>
        </xdr:cNvPr>
        <xdr:cNvSpPr txBox="1"/>
      </xdr:nvSpPr>
      <xdr:spPr>
        <a:xfrm>
          <a:off x="6670255" y="1762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176C9A85-252C-46A1-B2BA-2C0FB1B2488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93661D3F-84C4-4BD5-94BD-360F5FCBACE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B9D47BAC-59DC-41A7-A696-11C0F9C897A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D35BCED9-369C-4A34-8C59-61EBA35054D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60AB3059-71DF-4B4A-B790-5B64C3CD0CE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10186193-8DCF-4F40-B1C6-C32A92B53CB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DB9789A-9CCD-40DE-B312-2E4C03F8BB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F12D8C34-A2DF-493C-83A7-72BF5A9BC3A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9E63EB3B-92DC-4093-B4C0-6C8C018DBD5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BB272FF5-8586-4FCC-BD1F-DBA33F5BA94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a:extLst>
            <a:ext uri="{FF2B5EF4-FFF2-40B4-BE49-F238E27FC236}">
              <a16:creationId xmlns:a16="http://schemas.microsoft.com/office/drawing/2014/main" id="{F3D907A3-BEB2-4D44-A97E-04B22558BFD6}"/>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4E51C04C-D6A1-4CDF-812F-1501DA05E6A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a:extLst>
            <a:ext uri="{FF2B5EF4-FFF2-40B4-BE49-F238E27FC236}">
              <a16:creationId xmlns:a16="http://schemas.microsoft.com/office/drawing/2014/main" id="{7EDEE9F0-1666-4134-A8F5-4F496F67DBEE}"/>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1BBC7784-4C5E-4EEC-BEB8-D8FAF39AF814}"/>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1D40C5A3-8FBF-440E-AB6B-F88B4E0AAD8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6BAD577C-AC12-46DA-9516-CE3605045F3B}"/>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FBDFD760-3EF3-407B-BCB3-5C7456E45CF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3775FBDA-A709-4354-911C-E00E9975607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E914D965-BFF4-4893-8152-B968D92CEE42}"/>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A4FE89FB-EDA8-4BB0-9A6B-0724731A656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ACE2A981-CCB9-4AD0-8D9A-770FEE3D7FBA}"/>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1DA0BD17-7BF5-4154-87A4-C507CC81FA3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B2C87F88-C464-4B1E-9BB9-5224D5D28A8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a:extLst>
            <a:ext uri="{FF2B5EF4-FFF2-40B4-BE49-F238E27FC236}">
              <a16:creationId xmlns:a16="http://schemas.microsoft.com/office/drawing/2014/main" id="{179D843A-3404-4515-B669-373DCF3F43E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a:extLst>
            <a:ext uri="{FF2B5EF4-FFF2-40B4-BE49-F238E27FC236}">
              <a16:creationId xmlns:a16="http://schemas.microsoft.com/office/drawing/2014/main" id="{C9F1E54D-65CB-4212-AAE5-3E15D8A837AF}"/>
            </a:ext>
          </a:extLst>
        </xdr:cNvPr>
        <xdr:cNvCxnSpPr/>
      </xdr:nvCxnSpPr>
      <xdr:spPr>
        <a:xfrm flipV="1">
          <a:off x="14375764" y="56502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a:extLst>
            <a:ext uri="{FF2B5EF4-FFF2-40B4-BE49-F238E27FC236}">
              <a16:creationId xmlns:a16="http://schemas.microsoft.com/office/drawing/2014/main" id="{FE683A80-67E3-4D85-A9F4-3BEEED7CFD77}"/>
            </a:ext>
          </a:extLst>
        </xdr:cNvPr>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a:extLst>
            <a:ext uri="{FF2B5EF4-FFF2-40B4-BE49-F238E27FC236}">
              <a16:creationId xmlns:a16="http://schemas.microsoft.com/office/drawing/2014/main" id="{6DFAE60F-C875-4204-9CA9-B6A3B3E640D3}"/>
            </a:ext>
          </a:extLst>
        </xdr:cNvPr>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a:extLst>
            <a:ext uri="{FF2B5EF4-FFF2-40B4-BE49-F238E27FC236}">
              <a16:creationId xmlns:a16="http://schemas.microsoft.com/office/drawing/2014/main" id="{80172CBB-EAD5-4AF7-B303-8A52EC561698}"/>
            </a:ext>
          </a:extLst>
        </xdr:cNvPr>
        <xdr:cNvSpPr txBox="1"/>
      </xdr:nvSpPr>
      <xdr:spPr>
        <a:xfrm>
          <a:off x="144145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a:extLst>
            <a:ext uri="{FF2B5EF4-FFF2-40B4-BE49-F238E27FC236}">
              <a16:creationId xmlns:a16="http://schemas.microsoft.com/office/drawing/2014/main" id="{683FFDA1-8B79-46E0-88FF-371D4389F553}"/>
            </a:ext>
          </a:extLst>
        </xdr:cNvPr>
        <xdr:cNvCxnSpPr/>
      </xdr:nvCxnSpPr>
      <xdr:spPr>
        <a:xfrm>
          <a:off x="1428750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a:extLst>
            <a:ext uri="{FF2B5EF4-FFF2-40B4-BE49-F238E27FC236}">
              <a16:creationId xmlns:a16="http://schemas.microsoft.com/office/drawing/2014/main" id="{83B0F011-2F47-4BDC-B251-AE81B0A069C6}"/>
            </a:ext>
          </a:extLst>
        </xdr:cNvPr>
        <xdr:cNvSpPr txBox="1"/>
      </xdr:nvSpPr>
      <xdr:spPr>
        <a:xfrm>
          <a:off x="144145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a:extLst>
            <a:ext uri="{FF2B5EF4-FFF2-40B4-BE49-F238E27FC236}">
              <a16:creationId xmlns:a16="http://schemas.microsoft.com/office/drawing/2014/main" id="{664F4975-7AC8-475F-B761-87D11F9447F2}"/>
            </a:ext>
          </a:extLst>
        </xdr:cNvPr>
        <xdr:cNvSpPr/>
      </xdr:nvSpPr>
      <xdr:spPr>
        <a:xfrm>
          <a:off x="14325600" y="6418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a:extLst>
            <a:ext uri="{FF2B5EF4-FFF2-40B4-BE49-F238E27FC236}">
              <a16:creationId xmlns:a16="http://schemas.microsoft.com/office/drawing/2014/main" id="{B4F5DCE1-E7CF-4743-92AD-40BC3F209D36}"/>
            </a:ext>
          </a:extLst>
        </xdr:cNvPr>
        <xdr:cNvSpPr/>
      </xdr:nvSpPr>
      <xdr:spPr>
        <a:xfrm>
          <a:off x="135788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a:extLst>
            <a:ext uri="{FF2B5EF4-FFF2-40B4-BE49-F238E27FC236}">
              <a16:creationId xmlns:a16="http://schemas.microsoft.com/office/drawing/2014/main" id="{28EA9093-BFAE-4452-82FE-0C1DA5A2D6FC}"/>
            </a:ext>
          </a:extLst>
        </xdr:cNvPr>
        <xdr:cNvSpPr/>
      </xdr:nvSpPr>
      <xdr:spPr>
        <a:xfrm>
          <a:off x="1280414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a:extLst>
            <a:ext uri="{FF2B5EF4-FFF2-40B4-BE49-F238E27FC236}">
              <a16:creationId xmlns:a16="http://schemas.microsoft.com/office/drawing/2014/main" id="{0A73A9BD-F34C-48CC-BC93-4F25CE2BA4A0}"/>
            </a:ext>
          </a:extLst>
        </xdr:cNvPr>
        <xdr:cNvSpPr/>
      </xdr:nvSpPr>
      <xdr:spPr>
        <a:xfrm>
          <a:off x="12029440" y="63480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1087E2E-BBD5-4798-B577-6ADC77FF904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4CD29B5-3158-4027-8397-F4D044F1D65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F53933A-2B61-4CD5-A82E-335EC05F6C1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3E50DF-FC73-470F-90D7-B9CD796DB05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ED31219-65DC-487B-8CDC-4CD90C009DF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488" name="楕円 487">
          <a:extLst>
            <a:ext uri="{FF2B5EF4-FFF2-40B4-BE49-F238E27FC236}">
              <a16:creationId xmlns:a16="http://schemas.microsoft.com/office/drawing/2014/main" id="{FB6B7933-7EED-4E28-A6CA-CC73F029C48A}"/>
            </a:ext>
          </a:extLst>
        </xdr:cNvPr>
        <xdr:cNvSpPr/>
      </xdr:nvSpPr>
      <xdr:spPr>
        <a:xfrm>
          <a:off x="14325600" y="60090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489" name="【認定こども園・幼稚園・保育所】&#10;有形固定資産減価償却率該当値テキスト">
          <a:extLst>
            <a:ext uri="{FF2B5EF4-FFF2-40B4-BE49-F238E27FC236}">
              <a16:creationId xmlns:a16="http://schemas.microsoft.com/office/drawing/2014/main" id="{8C3ED228-BF1B-423E-BEFA-598C78E51E9F}"/>
            </a:ext>
          </a:extLst>
        </xdr:cNvPr>
        <xdr:cNvSpPr txBox="1"/>
      </xdr:nvSpPr>
      <xdr:spPr>
        <a:xfrm>
          <a:off x="144145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490" name="楕円 489">
          <a:extLst>
            <a:ext uri="{FF2B5EF4-FFF2-40B4-BE49-F238E27FC236}">
              <a16:creationId xmlns:a16="http://schemas.microsoft.com/office/drawing/2014/main" id="{BA966858-AA28-4C19-B387-2D0E704AD2F5}"/>
            </a:ext>
          </a:extLst>
        </xdr:cNvPr>
        <xdr:cNvSpPr/>
      </xdr:nvSpPr>
      <xdr:spPr>
        <a:xfrm>
          <a:off x="1357884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112395</xdr:rowOff>
    </xdr:to>
    <xdr:cxnSp macro="">
      <xdr:nvCxnSpPr>
        <xdr:cNvPr id="491" name="直線コネクタ 490">
          <a:extLst>
            <a:ext uri="{FF2B5EF4-FFF2-40B4-BE49-F238E27FC236}">
              <a16:creationId xmlns:a16="http://schemas.microsoft.com/office/drawing/2014/main" id="{A17F23DE-F57C-4396-8D19-4FDA605F7EFD}"/>
            </a:ext>
          </a:extLst>
        </xdr:cNvPr>
        <xdr:cNvCxnSpPr/>
      </xdr:nvCxnSpPr>
      <xdr:spPr>
        <a:xfrm flipV="1">
          <a:off x="13629640" y="6055995"/>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92" name="楕円 491">
          <a:extLst>
            <a:ext uri="{FF2B5EF4-FFF2-40B4-BE49-F238E27FC236}">
              <a16:creationId xmlns:a16="http://schemas.microsoft.com/office/drawing/2014/main" id="{55603700-B0EC-40F1-881C-CEED4098BE6F}"/>
            </a:ext>
          </a:extLst>
        </xdr:cNvPr>
        <xdr:cNvSpPr/>
      </xdr:nvSpPr>
      <xdr:spPr>
        <a:xfrm>
          <a:off x="1280414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156210</xdr:rowOff>
    </xdr:to>
    <xdr:cxnSp macro="">
      <xdr:nvCxnSpPr>
        <xdr:cNvPr id="493" name="直線コネクタ 492">
          <a:extLst>
            <a:ext uri="{FF2B5EF4-FFF2-40B4-BE49-F238E27FC236}">
              <a16:creationId xmlns:a16="http://schemas.microsoft.com/office/drawing/2014/main" id="{0E8953AE-4B39-4A2A-A191-E28A8D6AC8D3}"/>
            </a:ext>
          </a:extLst>
        </xdr:cNvPr>
        <xdr:cNvCxnSpPr/>
      </xdr:nvCxnSpPr>
      <xdr:spPr>
        <a:xfrm flipV="1">
          <a:off x="12854940" y="614743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94" name="楕円 493">
          <a:extLst>
            <a:ext uri="{FF2B5EF4-FFF2-40B4-BE49-F238E27FC236}">
              <a16:creationId xmlns:a16="http://schemas.microsoft.com/office/drawing/2014/main" id="{86AA69C8-B72B-41C0-9679-FE7775C635F6}"/>
            </a:ext>
          </a:extLst>
        </xdr:cNvPr>
        <xdr:cNvSpPr/>
      </xdr:nvSpPr>
      <xdr:spPr>
        <a:xfrm>
          <a:off x="12029440" y="6163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7620</xdr:rowOff>
    </xdr:to>
    <xdr:cxnSp macro="">
      <xdr:nvCxnSpPr>
        <xdr:cNvPr id="495" name="直線コネクタ 494">
          <a:extLst>
            <a:ext uri="{FF2B5EF4-FFF2-40B4-BE49-F238E27FC236}">
              <a16:creationId xmlns:a16="http://schemas.microsoft.com/office/drawing/2014/main" id="{24CE0C56-AACA-48D5-9850-3C46CD9BADD7}"/>
            </a:ext>
          </a:extLst>
        </xdr:cNvPr>
        <xdr:cNvCxnSpPr/>
      </xdr:nvCxnSpPr>
      <xdr:spPr>
        <a:xfrm flipV="1">
          <a:off x="12072620" y="619125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a:extLst>
            <a:ext uri="{FF2B5EF4-FFF2-40B4-BE49-F238E27FC236}">
              <a16:creationId xmlns:a16="http://schemas.microsoft.com/office/drawing/2014/main" id="{14EEB4CB-EA88-449E-A43B-4EE9034E9C1D}"/>
            </a:ext>
          </a:extLst>
        </xdr:cNvPr>
        <xdr:cNvSpPr txBox="1"/>
      </xdr:nvSpPr>
      <xdr:spPr>
        <a:xfrm>
          <a:off x="13437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a:extLst>
            <a:ext uri="{FF2B5EF4-FFF2-40B4-BE49-F238E27FC236}">
              <a16:creationId xmlns:a16="http://schemas.microsoft.com/office/drawing/2014/main" id="{E95DDA30-C311-4FC3-9F53-0D03BDA1582F}"/>
            </a:ext>
          </a:extLst>
        </xdr:cNvPr>
        <xdr:cNvSpPr txBox="1"/>
      </xdr:nvSpPr>
      <xdr:spPr>
        <a:xfrm>
          <a:off x="126752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a:extLst>
            <a:ext uri="{FF2B5EF4-FFF2-40B4-BE49-F238E27FC236}">
              <a16:creationId xmlns:a16="http://schemas.microsoft.com/office/drawing/2014/main" id="{AFF23E57-D092-45ED-A73A-B15C41ACCB3D}"/>
            </a:ext>
          </a:extLst>
        </xdr:cNvPr>
        <xdr:cNvSpPr txBox="1"/>
      </xdr:nvSpPr>
      <xdr:spPr>
        <a:xfrm>
          <a:off x="119005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99" name="n_1mainValue【認定こども園・幼稚園・保育所】&#10;有形固定資産減価償却率">
          <a:extLst>
            <a:ext uri="{FF2B5EF4-FFF2-40B4-BE49-F238E27FC236}">
              <a16:creationId xmlns:a16="http://schemas.microsoft.com/office/drawing/2014/main" id="{A283F863-012F-42CC-B789-ADBBCD610E65}"/>
            </a:ext>
          </a:extLst>
        </xdr:cNvPr>
        <xdr:cNvSpPr txBox="1"/>
      </xdr:nvSpPr>
      <xdr:spPr>
        <a:xfrm>
          <a:off x="134372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00" name="n_2mainValue【認定こども園・幼稚園・保育所】&#10;有形固定資産減価償却率">
          <a:extLst>
            <a:ext uri="{FF2B5EF4-FFF2-40B4-BE49-F238E27FC236}">
              <a16:creationId xmlns:a16="http://schemas.microsoft.com/office/drawing/2014/main" id="{482A1989-3D5B-46CF-8C4C-10882F20D82B}"/>
            </a:ext>
          </a:extLst>
        </xdr:cNvPr>
        <xdr:cNvSpPr txBox="1"/>
      </xdr:nvSpPr>
      <xdr:spPr>
        <a:xfrm>
          <a:off x="12675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01" name="n_3mainValue【認定こども園・幼稚園・保育所】&#10;有形固定資産減価償却率">
          <a:extLst>
            <a:ext uri="{FF2B5EF4-FFF2-40B4-BE49-F238E27FC236}">
              <a16:creationId xmlns:a16="http://schemas.microsoft.com/office/drawing/2014/main" id="{DAC43D75-45AF-464E-88C2-FA001366868F}"/>
            </a:ext>
          </a:extLst>
        </xdr:cNvPr>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55FD68D4-71DC-432A-95C2-0C83B65EF6F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12C6F69F-28AF-4C8B-86B1-24D66E7744C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7F7B41D2-E6C0-4356-A3F2-2EA49F89B83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322D11E1-CC7E-4B50-A7AF-595CEE56AB5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CE116D1B-CBFD-472F-AFF2-6AD187CE0E4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C5E0D4DF-734E-4BDE-8E51-305CFA663E3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AE035F44-5DDF-46EC-9E29-1CD9793A3C9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A3007F16-DCA9-463D-AFF2-ED2C5A0D95A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57E96F0F-3620-487C-8F34-1F1FE6541AB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D16F878D-35BA-417B-8F64-712459A7FC8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a:extLst>
            <a:ext uri="{FF2B5EF4-FFF2-40B4-BE49-F238E27FC236}">
              <a16:creationId xmlns:a16="http://schemas.microsoft.com/office/drawing/2014/main" id="{F717E46F-7DD6-4FE5-832D-8C8420C44141}"/>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a:extLst>
            <a:ext uri="{FF2B5EF4-FFF2-40B4-BE49-F238E27FC236}">
              <a16:creationId xmlns:a16="http://schemas.microsoft.com/office/drawing/2014/main" id="{EF168D74-0DEE-463E-ABC9-8723EAA0CEC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a:extLst>
            <a:ext uri="{FF2B5EF4-FFF2-40B4-BE49-F238E27FC236}">
              <a16:creationId xmlns:a16="http://schemas.microsoft.com/office/drawing/2014/main" id="{562DED28-3378-45B0-9A56-26522756EA4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a:extLst>
            <a:ext uri="{FF2B5EF4-FFF2-40B4-BE49-F238E27FC236}">
              <a16:creationId xmlns:a16="http://schemas.microsoft.com/office/drawing/2014/main" id="{3B6AF31D-D9F1-4E71-AE1A-7EBCD1AFE56A}"/>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a:extLst>
            <a:ext uri="{FF2B5EF4-FFF2-40B4-BE49-F238E27FC236}">
              <a16:creationId xmlns:a16="http://schemas.microsoft.com/office/drawing/2014/main" id="{63B76876-63CD-4FCB-BD3E-2CFBA5E60BB4}"/>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a:extLst>
            <a:ext uri="{FF2B5EF4-FFF2-40B4-BE49-F238E27FC236}">
              <a16:creationId xmlns:a16="http://schemas.microsoft.com/office/drawing/2014/main" id="{639F46BB-0301-4D0B-A0D7-FC30AECD7B49}"/>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a:extLst>
            <a:ext uri="{FF2B5EF4-FFF2-40B4-BE49-F238E27FC236}">
              <a16:creationId xmlns:a16="http://schemas.microsoft.com/office/drawing/2014/main" id="{C056D948-CDDE-4D8D-A548-071EE018611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a:extLst>
            <a:ext uri="{FF2B5EF4-FFF2-40B4-BE49-F238E27FC236}">
              <a16:creationId xmlns:a16="http://schemas.microsoft.com/office/drawing/2014/main" id="{E418E909-D648-4892-B704-F83CEAA46DC4}"/>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a:extLst>
            <a:ext uri="{FF2B5EF4-FFF2-40B4-BE49-F238E27FC236}">
              <a16:creationId xmlns:a16="http://schemas.microsoft.com/office/drawing/2014/main" id="{C6145B75-319F-431F-A8CC-3E1108349DE1}"/>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a:extLst>
            <a:ext uri="{FF2B5EF4-FFF2-40B4-BE49-F238E27FC236}">
              <a16:creationId xmlns:a16="http://schemas.microsoft.com/office/drawing/2014/main" id="{E9D17ACC-B614-4164-A224-E29239ACCAB4}"/>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a:extLst>
            <a:ext uri="{FF2B5EF4-FFF2-40B4-BE49-F238E27FC236}">
              <a16:creationId xmlns:a16="http://schemas.microsoft.com/office/drawing/2014/main" id="{D460A691-EAA8-4FDE-A4E8-1CDD6B187C7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a:extLst>
            <a:ext uri="{FF2B5EF4-FFF2-40B4-BE49-F238E27FC236}">
              <a16:creationId xmlns:a16="http://schemas.microsoft.com/office/drawing/2014/main" id="{4417B78A-B5E7-407B-A33F-64EB78C8B48E}"/>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E2072B6F-7518-4261-A065-3E055B29B26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a:extLst>
            <a:ext uri="{FF2B5EF4-FFF2-40B4-BE49-F238E27FC236}">
              <a16:creationId xmlns:a16="http://schemas.microsoft.com/office/drawing/2014/main" id="{645E9C91-E2BF-44A8-A761-3E772C11AEEF}"/>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a:extLst>
            <a:ext uri="{FF2B5EF4-FFF2-40B4-BE49-F238E27FC236}">
              <a16:creationId xmlns:a16="http://schemas.microsoft.com/office/drawing/2014/main" id="{C465BD8C-80CF-4255-A0FA-B7CC1639CBC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a:extLst>
            <a:ext uri="{FF2B5EF4-FFF2-40B4-BE49-F238E27FC236}">
              <a16:creationId xmlns:a16="http://schemas.microsoft.com/office/drawing/2014/main" id="{46690A89-0903-48EB-94FB-2BE6D9DF3E3A}"/>
            </a:ext>
          </a:extLst>
        </xdr:cNvPr>
        <xdr:cNvCxnSpPr/>
      </xdr:nvCxnSpPr>
      <xdr:spPr>
        <a:xfrm flipV="1">
          <a:off x="19509104" y="5616484"/>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a:extLst>
            <a:ext uri="{FF2B5EF4-FFF2-40B4-BE49-F238E27FC236}">
              <a16:creationId xmlns:a16="http://schemas.microsoft.com/office/drawing/2014/main" id="{F2E58681-75AC-4BF9-814E-4AC0E4F91C57}"/>
            </a:ext>
          </a:extLst>
        </xdr:cNvPr>
        <xdr:cNvSpPr txBox="1"/>
      </xdr:nvSpPr>
      <xdr:spPr>
        <a:xfrm>
          <a:off x="19547840" y="70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a:extLst>
            <a:ext uri="{FF2B5EF4-FFF2-40B4-BE49-F238E27FC236}">
              <a16:creationId xmlns:a16="http://schemas.microsoft.com/office/drawing/2014/main" id="{2B7465B2-75D3-42BE-A1C9-D2F2D7CDE17A}"/>
            </a:ext>
          </a:extLst>
        </xdr:cNvPr>
        <xdr:cNvCxnSpPr/>
      </xdr:nvCxnSpPr>
      <xdr:spPr>
        <a:xfrm>
          <a:off x="19443700" y="709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a:extLst>
            <a:ext uri="{FF2B5EF4-FFF2-40B4-BE49-F238E27FC236}">
              <a16:creationId xmlns:a16="http://schemas.microsoft.com/office/drawing/2014/main" id="{E900DB04-8FDE-4114-BCCA-A0AA378D3BB9}"/>
            </a:ext>
          </a:extLst>
        </xdr:cNvPr>
        <xdr:cNvSpPr txBox="1"/>
      </xdr:nvSpPr>
      <xdr:spPr>
        <a:xfrm>
          <a:off x="19547840" y="539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a:extLst>
            <a:ext uri="{FF2B5EF4-FFF2-40B4-BE49-F238E27FC236}">
              <a16:creationId xmlns:a16="http://schemas.microsoft.com/office/drawing/2014/main" id="{EE9F1DBA-001D-4216-8ED9-61F40D77AF1F}"/>
            </a:ext>
          </a:extLst>
        </xdr:cNvPr>
        <xdr:cNvCxnSpPr/>
      </xdr:nvCxnSpPr>
      <xdr:spPr>
        <a:xfrm>
          <a:off x="19443700" y="5616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a:extLst>
            <a:ext uri="{FF2B5EF4-FFF2-40B4-BE49-F238E27FC236}">
              <a16:creationId xmlns:a16="http://schemas.microsoft.com/office/drawing/2014/main" id="{88BB14F6-B4FF-4D62-BB01-AB7A9A0542F6}"/>
            </a:ext>
          </a:extLst>
        </xdr:cNvPr>
        <xdr:cNvSpPr txBox="1"/>
      </xdr:nvSpPr>
      <xdr:spPr>
        <a:xfrm>
          <a:off x="1954784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a:extLst>
            <a:ext uri="{FF2B5EF4-FFF2-40B4-BE49-F238E27FC236}">
              <a16:creationId xmlns:a16="http://schemas.microsoft.com/office/drawing/2014/main" id="{9455EFB7-1DE2-48F5-B312-9628C24E2D57}"/>
            </a:ext>
          </a:extLst>
        </xdr:cNvPr>
        <xdr:cNvSpPr/>
      </xdr:nvSpPr>
      <xdr:spPr>
        <a:xfrm>
          <a:off x="19458940" y="6679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a:extLst>
            <a:ext uri="{FF2B5EF4-FFF2-40B4-BE49-F238E27FC236}">
              <a16:creationId xmlns:a16="http://schemas.microsoft.com/office/drawing/2014/main" id="{CC244AB7-B234-4B66-B12B-DA1552CBC909}"/>
            </a:ext>
          </a:extLst>
        </xdr:cNvPr>
        <xdr:cNvSpPr/>
      </xdr:nvSpPr>
      <xdr:spPr>
        <a:xfrm>
          <a:off x="18735040" y="6617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a:extLst>
            <a:ext uri="{FF2B5EF4-FFF2-40B4-BE49-F238E27FC236}">
              <a16:creationId xmlns:a16="http://schemas.microsoft.com/office/drawing/2014/main" id="{BC4CE4D9-CF28-46CD-BF16-C3B374D8A439}"/>
            </a:ext>
          </a:extLst>
        </xdr:cNvPr>
        <xdr:cNvSpPr/>
      </xdr:nvSpPr>
      <xdr:spPr>
        <a:xfrm>
          <a:off x="17937480" y="6610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a:extLst>
            <a:ext uri="{FF2B5EF4-FFF2-40B4-BE49-F238E27FC236}">
              <a16:creationId xmlns:a16="http://schemas.microsoft.com/office/drawing/2014/main" id="{2F8EB204-7474-4C2D-8B78-4F6FF203EC32}"/>
            </a:ext>
          </a:extLst>
        </xdr:cNvPr>
        <xdr:cNvSpPr/>
      </xdr:nvSpPr>
      <xdr:spPr>
        <a:xfrm>
          <a:off x="17162780" y="6672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9BAA576-F635-4C1E-B64E-CADC56B023B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A3658A68-C0F4-4FB8-B747-FAE8A126999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64A4B5D-F69E-4A9B-87EF-CA9EBF32124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31EAF8D6-434B-4EED-8FB4-F27492CF6C2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B350D767-1DCA-42C0-A2DC-433BBF84E00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542" name="楕円 541">
          <a:extLst>
            <a:ext uri="{FF2B5EF4-FFF2-40B4-BE49-F238E27FC236}">
              <a16:creationId xmlns:a16="http://schemas.microsoft.com/office/drawing/2014/main" id="{4C155693-52E5-43CC-867D-4E6DFD79244A}"/>
            </a:ext>
          </a:extLst>
        </xdr:cNvPr>
        <xdr:cNvSpPr/>
      </xdr:nvSpPr>
      <xdr:spPr>
        <a:xfrm>
          <a:off x="19458940" y="65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56442</xdr:rowOff>
    </xdr:from>
    <xdr:ext cx="469744" cy="259045"/>
    <xdr:sp macro="" textlink="">
      <xdr:nvSpPr>
        <xdr:cNvPr id="543" name="【認定こども園・幼稚園・保育所】&#10;一人当たり面積該当値テキスト">
          <a:extLst>
            <a:ext uri="{FF2B5EF4-FFF2-40B4-BE49-F238E27FC236}">
              <a16:creationId xmlns:a16="http://schemas.microsoft.com/office/drawing/2014/main" id="{C5AE7A0F-48FE-46D1-AFB5-6BC8DFD11B5A}"/>
            </a:ext>
          </a:extLst>
        </xdr:cNvPr>
        <xdr:cNvSpPr txBox="1"/>
      </xdr:nvSpPr>
      <xdr:spPr>
        <a:xfrm>
          <a:off x="19547840" y="64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97246</xdr:rowOff>
    </xdr:from>
    <xdr:to>
      <xdr:col>112</xdr:col>
      <xdr:colOff>38100</xdr:colOff>
      <xdr:row>39</xdr:row>
      <xdr:rowOff>27396</xdr:rowOff>
    </xdr:to>
    <xdr:sp macro="" textlink="">
      <xdr:nvSpPr>
        <xdr:cNvPr id="544" name="楕円 543">
          <a:extLst>
            <a:ext uri="{FF2B5EF4-FFF2-40B4-BE49-F238E27FC236}">
              <a16:creationId xmlns:a16="http://schemas.microsoft.com/office/drawing/2014/main" id="{E5118573-4409-4B9D-8FFD-990C1A9D067D}"/>
            </a:ext>
          </a:extLst>
        </xdr:cNvPr>
        <xdr:cNvSpPr/>
      </xdr:nvSpPr>
      <xdr:spPr>
        <a:xfrm>
          <a:off x="18735040" y="6467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148046</xdr:rowOff>
    </xdr:from>
    <xdr:to>
      <xdr:col>116</xdr:col>
      <xdr:colOff>63500</xdr:colOff>
      <xdr:row>39</xdr:row>
      <xdr:rowOff>84365</xdr:rowOff>
    </xdr:to>
    <xdr:cxnSp macro="">
      <xdr:nvCxnSpPr>
        <xdr:cNvPr id="545" name="直線コネクタ 544">
          <a:extLst>
            <a:ext uri="{FF2B5EF4-FFF2-40B4-BE49-F238E27FC236}">
              <a16:creationId xmlns:a16="http://schemas.microsoft.com/office/drawing/2014/main" id="{F84B98EC-864C-4C93-A54F-42F1787879AC}"/>
            </a:ext>
          </a:extLst>
        </xdr:cNvPr>
        <xdr:cNvCxnSpPr/>
      </xdr:nvCxnSpPr>
      <xdr:spPr>
        <a:xfrm>
          <a:off x="18778220" y="6518366"/>
          <a:ext cx="73152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546" name="楕円 545">
          <a:extLst>
            <a:ext uri="{FF2B5EF4-FFF2-40B4-BE49-F238E27FC236}">
              <a16:creationId xmlns:a16="http://schemas.microsoft.com/office/drawing/2014/main" id="{96E11BD1-1327-43E4-9B0E-A077AD1628EA}"/>
            </a:ext>
          </a:extLst>
        </xdr:cNvPr>
        <xdr:cNvSpPr/>
      </xdr:nvSpPr>
      <xdr:spPr>
        <a:xfrm>
          <a:off x="1793748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148046</xdr:rowOff>
    </xdr:from>
    <xdr:to>
      <xdr:col>111</xdr:col>
      <xdr:colOff>177800</xdr:colOff>
      <xdr:row>39</xdr:row>
      <xdr:rowOff>51707</xdr:rowOff>
    </xdr:to>
    <xdr:cxnSp macro="">
      <xdr:nvCxnSpPr>
        <xdr:cNvPr id="547" name="直線コネクタ 546">
          <a:extLst>
            <a:ext uri="{FF2B5EF4-FFF2-40B4-BE49-F238E27FC236}">
              <a16:creationId xmlns:a16="http://schemas.microsoft.com/office/drawing/2014/main" id="{39FB4313-6B56-47B7-A4AA-E998A4027474}"/>
            </a:ext>
          </a:extLst>
        </xdr:cNvPr>
        <xdr:cNvCxnSpPr/>
      </xdr:nvCxnSpPr>
      <xdr:spPr>
        <a:xfrm flipV="1">
          <a:off x="17988280" y="6518366"/>
          <a:ext cx="78994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20501</xdr:rowOff>
    </xdr:from>
    <xdr:to>
      <xdr:col>102</xdr:col>
      <xdr:colOff>165100</xdr:colOff>
      <xdr:row>39</xdr:row>
      <xdr:rowOff>122101</xdr:rowOff>
    </xdr:to>
    <xdr:sp macro="" textlink="">
      <xdr:nvSpPr>
        <xdr:cNvPr id="548" name="楕円 547">
          <a:extLst>
            <a:ext uri="{FF2B5EF4-FFF2-40B4-BE49-F238E27FC236}">
              <a16:creationId xmlns:a16="http://schemas.microsoft.com/office/drawing/2014/main" id="{733136E7-FC05-4E28-8925-B715942AE1F0}"/>
            </a:ext>
          </a:extLst>
        </xdr:cNvPr>
        <xdr:cNvSpPr/>
      </xdr:nvSpPr>
      <xdr:spPr>
        <a:xfrm>
          <a:off x="17162780" y="65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71301</xdr:rowOff>
    </xdr:to>
    <xdr:cxnSp macro="">
      <xdr:nvCxnSpPr>
        <xdr:cNvPr id="549" name="直線コネクタ 548">
          <a:extLst>
            <a:ext uri="{FF2B5EF4-FFF2-40B4-BE49-F238E27FC236}">
              <a16:creationId xmlns:a16="http://schemas.microsoft.com/office/drawing/2014/main" id="{C9882812-E26E-408A-8803-F071105DC34B}"/>
            </a:ext>
          </a:extLst>
        </xdr:cNvPr>
        <xdr:cNvCxnSpPr/>
      </xdr:nvCxnSpPr>
      <xdr:spPr>
        <a:xfrm flipV="1">
          <a:off x="17213580" y="6589667"/>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a:extLst>
            <a:ext uri="{FF2B5EF4-FFF2-40B4-BE49-F238E27FC236}">
              <a16:creationId xmlns:a16="http://schemas.microsoft.com/office/drawing/2014/main" id="{6D2E47DC-B809-4131-B13A-D7AB590145E2}"/>
            </a:ext>
          </a:extLst>
        </xdr:cNvPr>
        <xdr:cNvSpPr txBox="1"/>
      </xdr:nvSpPr>
      <xdr:spPr>
        <a:xfrm>
          <a:off x="18561127" y="670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a:extLst>
            <a:ext uri="{FF2B5EF4-FFF2-40B4-BE49-F238E27FC236}">
              <a16:creationId xmlns:a16="http://schemas.microsoft.com/office/drawing/2014/main" id="{9AC48E9A-3814-4B9A-AF51-FD686FD41A67}"/>
            </a:ext>
          </a:extLst>
        </xdr:cNvPr>
        <xdr:cNvSpPr txBox="1"/>
      </xdr:nvSpPr>
      <xdr:spPr>
        <a:xfrm>
          <a:off x="17776267"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a:extLst>
            <a:ext uri="{FF2B5EF4-FFF2-40B4-BE49-F238E27FC236}">
              <a16:creationId xmlns:a16="http://schemas.microsoft.com/office/drawing/2014/main" id="{2AA77977-B746-439E-89E5-9282D39DEB47}"/>
            </a:ext>
          </a:extLst>
        </xdr:cNvPr>
        <xdr:cNvSpPr txBox="1"/>
      </xdr:nvSpPr>
      <xdr:spPr>
        <a:xfrm>
          <a:off x="17001567" y="67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43923</xdr:rowOff>
    </xdr:from>
    <xdr:ext cx="469744" cy="259045"/>
    <xdr:sp macro="" textlink="">
      <xdr:nvSpPr>
        <xdr:cNvPr id="553" name="n_1mainValue【認定こども園・幼稚園・保育所】&#10;一人当たり面積">
          <a:extLst>
            <a:ext uri="{FF2B5EF4-FFF2-40B4-BE49-F238E27FC236}">
              <a16:creationId xmlns:a16="http://schemas.microsoft.com/office/drawing/2014/main" id="{F75107C4-4520-429C-A7C7-C94738998261}"/>
            </a:ext>
          </a:extLst>
        </xdr:cNvPr>
        <xdr:cNvSpPr txBox="1"/>
      </xdr:nvSpPr>
      <xdr:spPr>
        <a:xfrm>
          <a:off x="18561127" y="624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54" name="n_2mainValue【認定こども園・幼稚園・保育所】&#10;一人当たり面積">
          <a:extLst>
            <a:ext uri="{FF2B5EF4-FFF2-40B4-BE49-F238E27FC236}">
              <a16:creationId xmlns:a16="http://schemas.microsoft.com/office/drawing/2014/main" id="{646DCFE3-7644-405D-B982-825490FCE321}"/>
            </a:ext>
          </a:extLst>
        </xdr:cNvPr>
        <xdr:cNvSpPr txBox="1"/>
      </xdr:nvSpPr>
      <xdr:spPr>
        <a:xfrm>
          <a:off x="1777626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138628</xdr:rowOff>
    </xdr:from>
    <xdr:ext cx="469744" cy="259045"/>
    <xdr:sp macro="" textlink="">
      <xdr:nvSpPr>
        <xdr:cNvPr id="555" name="n_3mainValue【認定こども園・幼稚園・保育所】&#10;一人当たり面積">
          <a:extLst>
            <a:ext uri="{FF2B5EF4-FFF2-40B4-BE49-F238E27FC236}">
              <a16:creationId xmlns:a16="http://schemas.microsoft.com/office/drawing/2014/main" id="{BF298B39-A218-4CBD-9980-B61CEAF14C9A}"/>
            </a:ext>
          </a:extLst>
        </xdr:cNvPr>
        <xdr:cNvSpPr txBox="1"/>
      </xdr:nvSpPr>
      <xdr:spPr>
        <a:xfrm>
          <a:off x="17001567" y="63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F5D73E22-3F4B-4707-8153-3AFFA38B6D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id="{5FAC9A97-34F2-474D-9F03-BB9B57269A9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id="{2128BFE5-9903-4E33-9840-771E5ACD38D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id="{4BC1EB25-14EC-4E75-BFD0-3E4E3F5AEBD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id="{D2786949-927B-4B29-8444-2AA470218A7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id="{24A4E838-D7BC-4957-97FC-1DFDAA3F8A4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id="{1A8F47F3-539D-4F3B-91AC-7B7582C369D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id="{761CB406-DFC1-4954-844C-3A3671639B6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id="{4764C44A-F90D-4BE0-BF7F-FE6DC4AD82A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id="{0DCCEADE-C214-46D9-8DAE-63FEB1C96A8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a:extLst>
            <a:ext uri="{FF2B5EF4-FFF2-40B4-BE49-F238E27FC236}">
              <a16:creationId xmlns:a16="http://schemas.microsoft.com/office/drawing/2014/main" id="{A7A35C7A-FA9E-4B60-8E44-A4024369A3BE}"/>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a:extLst>
            <a:ext uri="{FF2B5EF4-FFF2-40B4-BE49-F238E27FC236}">
              <a16:creationId xmlns:a16="http://schemas.microsoft.com/office/drawing/2014/main" id="{8ADDDBCA-B9AB-454C-9F3D-1C447068304F}"/>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a:extLst>
            <a:ext uri="{FF2B5EF4-FFF2-40B4-BE49-F238E27FC236}">
              <a16:creationId xmlns:a16="http://schemas.microsoft.com/office/drawing/2014/main" id="{96605E7E-CBDF-4098-89DE-4F8782EE1E6A}"/>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a:extLst>
            <a:ext uri="{FF2B5EF4-FFF2-40B4-BE49-F238E27FC236}">
              <a16:creationId xmlns:a16="http://schemas.microsoft.com/office/drawing/2014/main" id="{3680943B-D994-4764-9DD0-BF9863FD1B02}"/>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a:extLst>
            <a:ext uri="{FF2B5EF4-FFF2-40B4-BE49-F238E27FC236}">
              <a16:creationId xmlns:a16="http://schemas.microsoft.com/office/drawing/2014/main" id="{53E53689-B44F-4A36-8B66-CBB9C0901FE2}"/>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a:extLst>
            <a:ext uri="{FF2B5EF4-FFF2-40B4-BE49-F238E27FC236}">
              <a16:creationId xmlns:a16="http://schemas.microsoft.com/office/drawing/2014/main" id="{9C6ACE60-C621-487C-98E2-77477060478F}"/>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a:extLst>
            <a:ext uri="{FF2B5EF4-FFF2-40B4-BE49-F238E27FC236}">
              <a16:creationId xmlns:a16="http://schemas.microsoft.com/office/drawing/2014/main" id="{562EBF12-4E45-4FFA-B963-0A89AC3A39CB}"/>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a:extLst>
            <a:ext uri="{FF2B5EF4-FFF2-40B4-BE49-F238E27FC236}">
              <a16:creationId xmlns:a16="http://schemas.microsoft.com/office/drawing/2014/main" id="{CDAE37CD-2390-42A6-A091-34D064598D8C}"/>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a:extLst>
            <a:ext uri="{FF2B5EF4-FFF2-40B4-BE49-F238E27FC236}">
              <a16:creationId xmlns:a16="http://schemas.microsoft.com/office/drawing/2014/main" id="{44E0327B-A51D-484E-B6F6-594234F42A3A}"/>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58670E6F-28DF-4562-99A7-7679AB00BD6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19C85A7D-E343-4781-B09A-F6F1A0F7375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id="{82947F3F-4A84-4D71-8B82-1091E2C8FCD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a:extLst>
            <a:ext uri="{FF2B5EF4-FFF2-40B4-BE49-F238E27FC236}">
              <a16:creationId xmlns:a16="http://schemas.microsoft.com/office/drawing/2014/main" id="{0C1A28D9-09E3-4D82-8CAB-02990A3FD731}"/>
            </a:ext>
          </a:extLst>
        </xdr:cNvPr>
        <xdr:cNvCxnSpPr/>
      </xdr:nvCxnSpPr>
      <xdr:spPr>
        <a:xfrm flipV="1">
          <a:off x="14375764" y="9327642"/>
          <a:ext cx="0" cy="1214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a:extLst>
            <a:ext uri="{FF2B5EF4-FFF2-40B4-BE49-F238E27FC236}">
              <a16:creationId xmlns:a16="http://schemas.microsoft.com/office/drawing/2014/main" id="{C98F7700-54DF-4337-A6AE-844887BCDB32}"/>
            </a:ext>
          </a:extLst>
        </xdr:cNvPr>
        <xdr:cNvSpPr txBox="1"/>
      </xdr:nvSpPr>
      <xdr:spPr>
        <a:xfrm>
          <a:off x="144145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a:extLst>
            <a:ext uri="{FF2B5EF4-FFF2-40B4-BE49-F238E27FC236}">
              <a16:creationId xmlns:a16="http://schemas.microsoft.com/office/drawing/2014/main" id="{04EB1B46-EE65-46D3-9C8A-F9E1FBF56B35}"/>
            </a:ext>
          </a:extLst>
        </xdr:cNvPr>
        <xdr:cNvCxnSpPr/>
      </xdr:nvCxnSpPr>
      <xdr:spPr>
        <a:xfrm>
          <a:off x="14287500" y="10542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a:extLst>
            <a:ext uri="{FF2B5EF4-FFF2-40B4-BE49-F238E27FC236}">
              <a16:creationId xmlns:a16="http://schemas.microsoft.com/office/drawing/2014/main" id="{FB45E2F3-1FA8-451A-88EE-3D64C48F6D70}"/>
            </a:ext>
          </a:extLst>
        </xdr:cNvPr>
        <xdr:cNvSpPr txBox="1"/>
      </xdr:nvSpPr>
      <xdr:spPr>
        <a:xfrm>
          <a:off x="14414500" y="910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a:extLst>
            <a:ext uri="{FF2B5EF4-FFF2-40B4-BE49-F238E27FC236}">
              <a16:creationId xmlns:a16="http://schemas.microsoft.com/office/drawing/2014/main" id="{76ABA6DE-268B-4ABE-B25D-7421A5574F58}"/>
            </a:ext>
          </a:extLst>
        </xdr:cNvPr>
        <xdr:cNvCxnSpPr/>
      </xdr:nvCxnSpPr>
      <xdr:spPr>
        <a:xfrm>
          <a:off x="14287500" y="9327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a:extLst>
            <a:ext uri="{FF2B5EF4-FFF2-40B4-BE49-F238E27FC236}">
              <a16:creationId xmlns:a16="http://schemas.microsoft.com/office/drawing/2014/main" id="{145FC7BC-6770-4628-BCFF-3C0B06D26035}"/>
            </a:ext>
          </a:extLst>
        </xdr:cNvPr>
        <xdr:cNvSpPr txBox="1"/>
      </xdr:nvSpPr>
      <xdr:spPr>
        <a:xfrm>
          <a:off x="14414500" y="981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a:extLst>
            <a:ext uri="{FF2B5EF4-FFF2-40B4-BE49-F238E27FC236}">
              <a16:creationId xmlns:a16="http://schemas.microsoft.com/office/drawing/2014/main" id="{1ED4F0C0-D986-4AF4-BCCE-00835F8626A2}"/>
            </a:ext>
          </a:extLst>
        </xdr:cNvPr>
        <xdr:cNvSpPr/>
      </xdr:nvSpPr>
      <xdr:spPr>
        <a:xfrm>
          <a:off x="14325600" y="98323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a:extLst>
            <a:ext uri="{FF2B5EF4-FFF2-40B4-BE49-F238E27FC236}">
              <a16:creationId xmlns:a16="http://schemas.microsoft.com/office/drawing/2014/main" id="{AC174BFF-CACB-4158-9254-910139C2DBB5}"/>
            </a:ext>
          </a:extLst>
        </xdr:cNvPr>
        <xdr:cNvSpPr/>
      </xdr:nvSpPr>
      <xdr:spPr>
        <a:xfrm>
          <a:off x="1357884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a:extLst>
            <a:ext uri="{FF2B5EF4-FFF2-40B4-BE49-F238E27FC236}">
              <a16:creationId xmlns:a16="http://schemas.microsoft.com/office/drawing/2014/main" id="{0CC21AFB-53D1-4351-8206-BC876AEBB39B}"/>
            </a:ext>
          </a:extLst>
        </xdr:cNvPr>
        <xdr:cNvSpPr/>
      </xdr:nvSpPr>
      <xdr:spPr>
        <a:xfrm>
          <a:off x="12804140" y="985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a:extLst>
            <a:ext uri="{FF2B5EF4-FFF2-40B4-BE49-F238E27FC236}">
              <a16:creationId xmlns:a16="http://schemas.microsoft.com/office/drawing/2014/main" id="{4D783DD1-331D-43A6-9EFF-64EFACD00A2D}"/>
            </a:ext>
          </a:extLst>
        </xdr:cNvPr>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83C13E50-E354-4FB1-B33B-44357BCD5A5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630FB392-4958-47B9-9B4F-07E0A78BD2E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5F6A5DD-A5F6-40D0-B23E-71361D4D9AE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AC6824E-67B5-483E-92AC-BBE9350D279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F92441F-7C64-4EC6-AA90-B31F08BC61D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116078</xdr:rowOff>
    </xdr:from>
    <xdr:to>
      <xdr:col>85</xdr:col>
      <xdr:colOff>177800</xdr:colOff>
      <xdr:row>58</xdr:row>
      <xdr:rowOff>46228</xdr:rowOff>
    </xdr:to>
    <xdr:sp macro="" textlink="">
      <xdr:nvSpPr>
        <xdr:cNvPr id="593" name="楕円 592">
          <a:extLst>
            <a:ext uri="{FF2B5EF4-FFF2-40B4-BE49-F238E27FC236}">
              <a16:creationId xmlns:a16="http://schemas.microsoft.com/office/drawing/2014/main" id="{158526A8-2637-4789-8C74-93D920F75888}"/>
            </a:ext>
          </a:extLst>
        </xdr:cNvPr>
        <xdr:cNvSpPr/>
      </xdr:nvSpPr>
      <xdr:spPr>
        <a:xfrm>
          <a:off x="14325600" y="9671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138955</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834EAC72-C824-4312-9CE2-3C3770AD3590}"/>
            </a:ext>
          </a:extLst>
        </xdr:cNvPr>
        <xdr:cNvSpPr txBox="1"/>
      </xdr:nvSpPr>
      <xdr:spPr>
        <a:xfrm>
          <a:off x="14414500"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106934</xdr:rowOff>
    </xdr:from>
    <xdr:to>
      <xdr:col>81</xdr:col>
      <xdr:colOff>101600</xdr:colOff>
      <xdr:row>58</xdr:row>
      <xdr:rowOff>37084</xdr:rowOff>
    </xdr:to>
    <xdr:sp macro="" textlink="">
      <xdr:nvSpPr>
        <xdr:cNvPr id="595" name="楕円 594">
          <a:extLst>
            <a:ext uri="{FF2B5EF4-FFF2-40B4-BE49-F238E27FC236}">
              <a16:creationId xmlns:a16="http://schemas.microsoft.com/office/drawing/2014/main" id="{BA55828A-8690-46D9-B4C5-2B7724AC7FC8}"/>
            </a:ext>
          </a:extLst>
        </xdr:cNvPr>
        <xdr:cNvSpPr/>
      </xdr:nvSpPr>
      <xdr:spPr>
        <a:xfrm>
          <a:off x="13578840" y="9662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157734</xdr:rowOff>
    </xdr:from>
    <xdr:to>
      <xdr:col>85</xdr:col>
      <xdr:colOff>127000</xdr:colOff>
      <xdr:row>57</xdr:row>
      <xdr:rowOff>166878</xdr:rowOff>
    </xdr:to>
    <xdr:cxnSp macro="">
      <xdr:nvCxnSpPr>
        <xdr:cNvPr id="596" name="直線コネクタ 595">
          <a:extLst>
            <a:ext uri="{FF2B5EF4-FFF2-40B4-BE49-F238E27FC236}">
              <a16:creationId xmlns:a16="http://schemas.microsoft.com/office/drawing/2014/main" id="{BAD7B276-B7A2-4E8B-831D-82EBA5AC8B98}"/>
            </a:ext>
          </a:extLst>
        </xdr:cNvPr>
        <xdr:cNvCxnSpPr/>
      </xdr:nvCxnSpPr>
      <xdr:spPr>
        <a:xfrm>
          <a:off x="13629640" y="9713214"/>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152654</xdr:rowOff>
    </xdr:from>
    <xdr:to>
      <xdr:col>76</xdr:col>
      <xdr:colOff>165100</xdr:colOff>
      <xdr:row>58</xdr:row>
      <xdr:rowOff>82804</xdr:rowOff>
    </xdr:to>
    <xdr:sp macro="" textlink="">
      <xdr:nvSpPr>
        <xdr:cNvPr id="597" name="楕円 596">
          <a:extLst>
            <a:ext uri="{FF2B5EF4-FFF2-40B4-BE49-F238E27FC236}">
              <a16:creationId xmlns:a16="http://schemas.microsoft.com/office/drawing/2014/main" id="{B7A3B70A-B2CE-4B9F-938D-8DCA4344F3F9}"/>
            </a:ext>
          </a:extLst>
        </xdr:cNvPr>
        <xdr:cNvSpPr/>
      </xdr:nvSpPr>
      <xdr:spPr>
        <a:xfrm>
          <a:off x="12804140" y="970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32004</xdr:rowOff>
    </xdr:to>
    <xdr:cxnSp macro="">
      <xdr:nvCxnSpPr>
        <xdr:cNvPr id="598" name="直線コネクタ 597">
          <a:extLst>
            <a:ext uri="{FF2B5EF4-FFF2-40B4-BE49-F238E27FC236}">
              <a16:creationId xmlns:a16="http://schemas.microsoft.com/office/drawing/2014/main" id="{575594A5-1EEF-4284-85C8-03A2DF578D64}"/>
            </a:ext>
          </a:extLst>
        </xdr:cNvPr>
        <xdr:cNvCxnSpPr/>
      </xdr:nvCxnSpPr>
      <xdr:spPr>
        <a:xfrm flipV="1">
          <a:off x="12854940" y="9713214"/>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99" name="楕円 598">
          <a:extLst>
            <a:ext uri="{FF2B5EF4-FFF2-40B4-BE49-F238E27FC236}">
              <a16:creationId xmlns:a16="http://schemas.microsoft.com/office/drawing/2014/main" id="{9C84CA2F-43DF-46A6-A7F8-4D5703AB88A4}"/>
            </a:ext>
          </a:extLst>
        </xdr:cNvPr>
        <xdr:cNvSpPr/>
      </xdr:nvSpPr>
      <xdr:spPr>
        <a:xfrm>
          <a:off x="12029440" y="9701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25146</xdr:rowOff>
    </xdr:from>
    <xdr:to>
      <xdr:col>76</xdr:col>
      <xdr:colOff>114300</xdr:colOff>
      <xdr:row>58</xdr:row>
      <xdr:rowOff>32004</xdr:rowOff>
    </xdr:to>
    <xdr:cxnSp macro="">
      <xdr:nvCxnSpPr>
        <xdr:cNvPr id="600" name="直線コネクタ 599">
          <a:extLst>
            <a:ext uri="{FF2B5EF4-FFF2-40B4-BE49-F238E27FC236}">
              <a16:creationId xmlns:a16="http://schemas.microsoft.com/office/drawing/2014/main" id="{F3EAF156-8F29-4FC4-9B9A-7E907FF238DD}"/>
            </a:ext>
          </a:extLst>
        </xdr:cNvPr>
        <xdr:cNvCxnSpPr/>
      </xdr:nvCxnSpPr>
      <xdr:spPr>
        <a:xfrm>
          <a:off x="12072620" y="974826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a:extLst>
            <a:ext uri="{FF2B5EF4-FFF2-40B4-BE49-F238E27FC236}">
              <a16:creationId xmlns:a16="http://schemas.microsoft.com/office/drawing/2014/main" id="{38341D9D-BAEB-49FC-BDFA-9BFC9669DBA8}"/>
            </a:ext>
          </a:extLst>
        </xdr:cNvPr>
        <xdr:cNvSpPr txBox="1"/>
      </xdr:nvSpPr>
      <xdr:spPr>
        <a:xfrm>
          <a:off x="13437244" y="993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a:extLst>
            <a:ext uri="{FF2B5EF4-FFF2-40B4-BE49-F238E27FC236}">
              <a16:creationId xmlns:a16="http://schemas.microsoft.com/office/drawing/2014/main" id="{466D24D2-6F3B-4413-8FFD-F7CC92E43C3A}"/>
            </a:ext>
          </a:extLst>
        </xdr:cNvPr>
        <xdr:cNvSpPr txBox="1"/>
      </xdr:nvSpPr>
      <xdr:spPr>
        <a:xfrm>
          <a:off x="12675244" y="994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3" name="n_3aveValue【学校施設】&#10;有形固定資産減価償却率">
          <a:extLst>
            <a:ext uri="{FF2B5EF4-FFF2-40B4-BE49-F238E27FC236}">
              <a16:creationId xmlns:a16="http://schemas.microsoft.com/office/drawing/2014/main" id="{19BA3B58-212D-4B85-A87F-4A2AFDF645F3}"/>
            </a:ext>
          </a:extLst>
        </xdr:cNvPr>
        <xdr:cNvSpPr txBox="1"/>
      </xdr:nvSpPr>
      <xdr:spPr>
        <a:xfrm>
          <a:off x="119005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53611</xdr:rowOff>
    </xdr:from>
    <xdr:ext cx="405111" cy="259045"/>
    <xdr:sp macro="" textlink="">
      <xdr:nvSpPr>
        <xdr:cNvPr id="604" name="n_1mainValue【学校施設】&#10;有形固定資産減価償却率">
          <a:extLst>
            <a:ext uri="{FF2B5EF4-FFF2-40B4-BE49-F238E27FC236}">
              <a16:creationId xmlns:a16="http://schemas.microsoft.com/office/drawing/2014/main" id="{97050E83-ACCA-4FA0-AE96-E3730099A037}"/>
            </a:ext>
          </a:extLst>
        </xdr:cNvPr>
        <xdr:cNvSpPr txBox="1"/>
      </xdr:nvSpPr>
      <xdr:spPr>
        <a:xfrm>
          <a:off x="13437244" y="94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99331</xdr:rowOff>
    </xdr:from>
    <xdr:ext cx="405111" cy="259045"/>
    <xdr:sp macro="" textlink="">
      <xdr:nvSpPr>
        <xdr:cNvPr id="605" name="n_2mainValue【学校施設】&#10;有形固定資産減価償却率">
          <a:extLst>
            <a:ext uri="{FF2B5EF4-FFF2-40B4-BE49-F238E27FC236}">
              <a16:creationId xmlns:a16="http://schemas.microsoft.com/office/drawing/2014/main" id="{C6F3D6D8-2CC1-42C7-9E89-54C82B55FA52}"/>
            </a:ext>
          </a:extLst>
        </xdr:cNvPr>
        <xdr:cNvSpPr txBox="1"/>
      </xdr:nvSpPr>
      <xdr:spPr>
        <a:xfrm>
          <a:off x="12675244" y="94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06" name="n_3mainValue【学校施設】&#10;有形固定資産減価償却率">
          <a:extLst>
            <a:ext uri="{FF2B5EF4-FFF2-40B4-BE49-F238E27FC236}">
              <a16:creationId xmlns:a16="http://schemas.microsoft.com/office/drawing/2014/main" id="{75C71957-9007-40A9-BE45-5BDA81A46B8D}"/>
            </a:ext>
          </a:extLst>
        </xdr:cNvPr>
        <xdr:cNvSpPr txBox="1"/>
      </xdr:nvSpPr>
      <xdr:spPr>
        <a:xfrm>
          <a:off x="11900544" y="94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E3BE8FC8-1848-4FE1-A0BD-CCCBCC07470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8C81F304-6F53-4D1F-B868-C69E3B72F7F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FF739B73-8641-49AD-A8C6-44613917064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E70BB979-1A05-453D-8C9A-3A5102DEF69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9AB68E87-9F6D-4859-A74A-053B7A5AF36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6EA048DE-EEDF-4758-BF63-409CA7D8E4E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570131-3B50-441E-96EF-2A11563BFD7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C7BEBE73-BEC0-4D7F-BE84-E98FFE5999A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6BB03A08-D172-43EE-8991-DDB97091AEC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79314420-8B80-4703-8C3C-CB7A96FEC51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BC3A8CA8-3ABA-4ECE-A3F6-11ECF7D54B9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E14FCD97-C0AB-4DA5-ACB8-E49D97139B9D}"/>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45463F69-0CB9-47F2-9356-624CCBDADC2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B2C47C0C-A0C4-44C1-8BBB-22C222A0476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A6C1F060-DE9C-4965-9CB0-CA6A28A25B2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50B5B68D-A293-45E7-92B7-1402FFA9DEFA}"/>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D9A23224-A472-429E-9DD8-F385537E044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DEA08793-3DB9-4C4B-873C-F7422256155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95E342BB-A3D0-4B15-BE7D-4EEE38E40AB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D2E987D8-FFDD-40D9-A8CA-9D7E3456AAE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49801C0B-C4ED-42C1-9F0F-B37C3861AB5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C8F45D39-53C5-4530-8C1D-76A3265A547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a:extLst>
            <a:ext uri="{FF2B5EF4-FFF2-40B4-BE49-F238E27FC236}">
              <a16:creationId xmlns:a16="http://schemas.microsoft.com/office/drawing/2014/main" id="{302CE021-DB7A-44FD-AD1D-958C0BEE022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a:extLst>
            <a:ext uri="{FF2B5EF4-FFF2-40B4-BE49-F238E27FC236}">
              <a16:creationId xmlns:a16="http://schemas.microsoft.com/office/drawing/2014/main" id="{3054804A-2041-48DD-8630-1C5573422D61}"/>
            </a:ext>
          </a:extLst>
        </xdr:cNvPr>
        <xdr:cNvCxnSpPr/>
      </xdr:nvCxnSpPr>
      <xdr:spPr>
        <a:xfrm flipV="1">
          <a:off x="19509104" y="9451848"/>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a:extLst>
            <a:ext uri="{FF2B5EF4-FFF2-40B4-BE49-F238E27FC236}">
              <a16:creationId xmlns:a16="http://schemas.microsoft.com/office/drawing/2014/main" id="{6332F9FE-CCE9-41F1-9967-A9C1228DB00A}"/>
            </a:ext>
          </a:extLst>
        </xdr:cNvPr>
        <xdr:cNvSpPr txBox="1"/>
      </xdr:nvSpPr>
      <xdr:spPr>
        <a:xfrm>
          <a:off x="19547840" y="1080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a:extLst>
            <a:ext uri="{FF2B5EF4-FFF2-40B4-BE49-F238E27FC236}">
              <a16:creationId xmlns:a16="http://schemas.microsoft.com/office/drawing/2014/main" id="{CF2470A6-FED0-46A7-B66B-85B0396C93D3}"/>
            </a:ext>
          </a:extLst>
        </xdr:cNvPr>
        <xdr:cNvCxnSpPr/>
      </xdr:nvCxnSpPr>
      <xdr:spPr>
        <a:xfrm>
          <a:off x="19443700" y="10797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a:extLst>
            <a:ext uri="{FF2B5EF4-FFF2-40B4-BE49-F238E27FC236}">
              <a16:creationId xmlns:a16="http://schemas.microsoft.com/office/drawing/2014/main" id="{4F6331D1-9A98-4023-9B57-7984C397BADA}"/>
            </a:ext>
          </a:extLst>
        </xdr:cNvPr>
        <xdr:cNvSpPr txBox="1"/>
      </xdr:nvSpPr>
      <xdr:spPr>
        <a:xfrm>
          <a:off x="1954784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a:extLst>
            <a:ext uri="{FF2B5EF4-FFF2-40B4-BE49-F238E27FC236}">
              <a16:creationId xmlns:a16="http://schemas.microsoft.com/office/drawing/2014/main" id="{50F49354-418A-4492-AEEE-080C66B0A46A}"/>
            </a:ext>
          </a:extLst>
        </xdr:cNvPr>
        <xdr:cNvCxnSpPr/>
      </xdr:nvCxnSpPr>
      <xdr:spPr>
        <a:xfrm>
          <a:off x="1944370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5" name="【学校施設】&#10;一人当たり面積平均値テキスト">
          <a:extLst>
            <a:ext uri="{FF2B5EF4-FFF2-40B4-BE49-F238E27FC236}">
              <a16:creationId xmlns:a16="http://schemas.microsoft.com/office/drawing/2014/main" id="{CDA23E51-F829-4758-B838-CA1373D66043}"/>
            </a:ext>
          </a:extLst>
        </xdr:cNvPr>
        <xdr:cNvSpPr txBox="1"/>
      </xdr:nvSpPr>
      <xdr:spPr>
        <a:xfrm>
          <a:off x="19547840" y="1008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a:extLst>
            <a:ext uri="{FF2B5EF4-FFF2-40B4-BE49-F238E27FC236}">
              <a16:creationId xmlns:a16="http://schemas.microsoft.com/office/drawing/2014/main" id="{067AED03-820E-443C-8D02-A167CC309811}"/>
            </a:ext>
          </a:extLst>
        </xdr:cNvPr>
        <xdr:cNvSpPr/>
      </xdr:nvSpPr>
      <xdr:spPr>
        <a:xfrm>
          <a:off x="1945894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a:extLst>
            <a:ext uri="{FF2B5EF4-FFF2-40B4-BE49-F238E27FC236}">
              <a16:creationId xmlns:a16="http://schemas.microsoft.com/office/drawing/2014/main" id="{E870576C-9595-4B77-A3F9-408D2B83E4C8}"/>
            </a:ext>
          </a:extLst>
        </xdr:cNvPr>
        <xdr:cNvSpPr/>
      </xdr:nvSpPr>
      <xdr:spPr>
        <a:xfrm>
          <a:off x="18735040" y="100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a:extLst>
            <a:ext uri="{FF2B5EF4-FFF2-40B4-BE49-F238E27FC236}">
              <a16:creationId xmlns:a16="http://schemas.microsoft.com/office/drawing/2014/main" id="{D7EFC777-9137-4051-BE2C-0D0B4F3964F2}"/>
            </a:ext>
          </a:extLst>
        </xdr:cNvPr>
        <xdr:cNvSpPr/>
      </xdr:nvSpPr>
      <xdr:spPr>
        <a:xfrm>
          <a:off x="17937480" y="1007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a:extLst>
            <a:ext uri="{FF2B5EF4-FFF2-40B4-BE49-F238E27FC236}">
              <a16:creationId xmlns:a16="http://schemas.microsoft.com/office/drawing/2014/main" id="{D8B82035-1DE3-4CB3-A480-76355850C3DB}"/>
            </a:ext>
          </a:extLst>
        </xdr:cNvPr>
        <xdr:cNvSpPr/>
      </xdr:nvSpPr>
      <xdr:spPr>
        <a:xfrm>
          <a:off x="1716278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F8DE825-B572-4AED-AB39-48FDC026FC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6A81B1E-6DFC-4266-AF14-9DB9BF109EE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B2BB3BA-A024-4977-9F75-EE2F3D4B414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281638A-30A7-49BC-997C-C9AD04A29E2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E58B1CD-C4A1-4EB3-B405-4A5D8D1D649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164846</xdr:rowOff>
    </xdr:from>
    <xdr:to>
      <xdr:col>116</xdr:col>
      <xdr:colOff>114300</xdr:colOff>
      <xdr:row>59</xdr:row>
      <xdr:rowOff>94996</xdr:rowOff>
    </xdr:to>
    <xdr:sp macro="" textlink="">
      <xdr:nvSpPr>
        <xdr:cNvPr id="645" name="楕円 644">
          <a:extLst>
            <a:ext uri="{FF2B5EF4-FFF2-40B4-BE49-F238E27FC236}">
              <a16:creationId xmlns:a16="http://schemas.microsoft.com/office/drawing/2014/main" id="{D29A3069-07CB-4038-ABB0-8A8DC5BCD2C0}"/>
            </a:ext>
          </a:extLst>
        </xdr:cNvPr>
        <xdr:cNvSpPr/>
      </xdr:nvSpPr>
      <xdr:spPr>
        <a:xfrm>
          <a:off x="19458940" y="9887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16273</xdr:rowOff>
    </xdr:from>
    <xdr:ext cx="469744" cy="259045"/>
    <xdr:sp macro="" textlink="">
      <xdr:nvSpPr>
        <xdr:cNvPr id="646" name="【学校施設】&#10;一人当たり面積該当値テキスト">
          <a:extLst>
            <a:ext uri="{FF2B5EF4-FFF2-40B4-BE49-F238E27FC236}">
              <a16:creationId xmlns:a16="http://schemas.microsoft.com/office/drawing/2014/main" id="{DC86A15F-3A47-4367-9129-D808516E825D}"/>
            </a:ext>
          </a:extLst>
        </xdr:cNvPr>
        <xdr:cNvSpPr txBox="1"/>
      </xdr:nvSpPr>
      <xdr:spPr>
        <a:xfrm>
          <a:off x="19547840"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146939</xdr:rowOff>
    </xdr:from>
    <xdr:to>
      <xdr:col>112</xdr:col>
      <xdr:colOff>38100</xdr:colOff>
      <xdr:row>59</xdr:row>
      <xdr:rowOff>77089</xdr:rowOff>
    </xdr:to>
    <xdr:sp macro="" textlink="">
      <xdr:nvSpPr>
        <xdr:cNvPr id="647" name="楕円 646">
          <a:extLst>
            <a:ext uri="{FF2B5EF4-FFF2-40B4-BE49-F238E27FC236}">
              <a16:creationId xmlns:a16="http://schemas.microsoft.com/office/drawing/2014/main" id="{80732C06-AA81-4F21-9350-93245261D71E}"/>
            </a:ext>
          </a:extLst>
        </xdr:cNvPr>
        <xdr:cNvSpPr/>
      </xdr:nvSpPr>
      <xdr:spPr>
        <a:xfrm>
          <a:off x="18735040" y="9870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26289</xdr:rowOff>
    </xdr:from>
    <xdr:to>
      <xdr:col>116</xdr:col>
      <xdr:colOff>63500</xdr:colOff>
      <xdr:row>59</xdr:row>
      <xdr:rowOff>44196</xdr:rowOff>
    </xdr:to>
    <xdr:cxnSp macro="">
      <xdr:nvCxnSpPr>
        <xdr:cNvPr id="648" name="直線コネクタ 647">
          <a:extLst>
            <a:ext uri="{FF2B5EF4-FFF2-40B4-BE49-F238E27FC236}">
              <a16:creationId xmlns:a16="http://schemas.microsoft.com/office/drawing/2014/main" id="{45C9F127-5455-457E-8551-C1141AE22791}"/>
            </a:ext>
          </a:extLst>
        </xdr:cNvPr>
        <xdr:cNvCxnSpPr/>
      </xdr:nvCxnSpPr>
      <xdr:spPr>
        <a:xfrm>
          <a:off x="18778220" y="9917049"/>
          <a:ext cx="73152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36830</xdr:rowOff>
    </xdr:from>
    <xdr:to>
      <xdr:col>107</xdr:col>
      <xdr:colOff>101600</xdr:colOff>
      <xdr:row>59</xdr:row>
      <xdr:rowOff>138430</xdr:rowOff>
    </xdr:to>
    <xdr:sp macro="" textlink="">
      <xdr:nvSpPr>
        <xdr:cNvPr id="649" name="楕円 648">
          <a:extLst>
            <a:ext uri="{FF2B5EF4-FFF2-40B4-BE49-F238E27FC236}">
              <a16:creationId xmlns:a16="http://schemas.microsoft.com/office/drawing/2014/main" id="{E67D94B6-DF02-41B5-BDD6-C3BEDF0EA656}"/>
            </a:ext>
          </a:extLst>
        </xdr:cNvPr>
        <xdr:cNvSpPr/>
      </xdr:nvSpPr>
      <xdr:spPr>
        <a:xfrm>
          <a:off x="1793748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26289</xdr:rowOff>
    </xdr:from>
    <xdr:to>
      <xdr:col>111</xdr:col>
      <xdr:colOff>177800</xdr:colOff>
      <xdr:row>59</xdr:row>
      <xdr:rowOff>87630</xdr:rowOff>
    </xdr:to>
    <xdr:cxnSp macro="">
      <xdr:nvCxnSpPr>
        <xdr:cNvPr id="650" name="直線コネクタ 649">
          <a:extLst>
            <a:ext uri="{FF2B5EF4-FFF2-40B4-BE49-F238E27FC236}">
              <a16:creationId xmlns:a16="http://schemas.microsoft.com/office/drawing/2014/main" id="{BF5C8FC5-F4B9-42F0-B725-36EBE2AFBC50}"/>
            </a:ext>
          </a:extLst>
        </xdr:cNvPr>
        <xdr:cNvCxnSpPr/>
      </xdr:nvCxnSpPr>
      <xdr:spPr>
        <a:xfrm flipV="1">
          <a:off x="17988280" y="9917049"/>
          <a:ext cx="78994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63500</xdr:rowOff>
    </xdr:from>
    <xdr:to>
      <xdr:col>102</xdr:col>
      <xdr:colOff>165100</xdr:colOff>
      <xdr:row>59</xdr:row>
      <xdr:rowOff>165100</xdr:rowOff>
    </xdr:to>
    <xdr:sp macro="" textlink="">
      <xdr:nvSpPr>
        <xdr:cNvPr id="651" name="楕円 650">
          <a:extLst>
            <a:ext uri="{FF2B5EF4-FFF2-40B4-BE49-F238E27FC236}">
              <a16:creationId xmlns:a16="http://schemas.microsoft.com/office/drawing/2014/main" id="{548A9A01-6F27-4FE4-AA15-3598F7A812C0}"/>
            </a:ext>
          </a:extLst>
        </xdr:cNvPr>
        <xdr:cNvSpPr/>
      </xdr:nvSpPr>
      <xdr:spPr>
        <a:xfrm>
          <a:off x="1716278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87630</xdr:rowOff>
    </xdr:from>
    <xdr:to>
      <xdr:col>107</xdr:col>
      <xdr:colOff>50800</xdr:colOff>
      <xdr:row>59</xdr:row>
      <xdr:rowOff>114300</xdr:rowOff>
    </xdr:to>
    <xdr:cxnSp macro="">
      <xdr:nvCxnSpPr>
        <xdr:cNvPr id="652" name="直線コネクタ 651">
          <a:extLst>
            <a:ext uri="{FF2B5EF4-FFF2-40B4-BE49-F238E27FC236}">
              <a16:creationId xmlns:a16="http://schemas.microsoft.com/office/drawing/2014/main" id="{90BAD122-7B38-4EE4-AC8C-4894FF57463E}"/>
            </a:ext>
          </a:extLst>
        </xdr:cNvPr>
        <xdr:cNvCxnSpPr/>
      </xdr:nvCxnSpPr>
      <xdr:spPr>
        <a:xfrm flipV="1">
          <a:off x="17213580" y="997839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53" name="n_1aveValue【学校施設】&#10;一人当たり面積">
          <a:extLst>
            <a:ext uri="{FF2B5EF4-FFF2-40B4-BE49-F238E27FC236}">
              <a16:creationId xmlns:a16="http://schemas.microsoft.com/office/drawing/2014/main" id="{144CBC1A-565A-458F-BC4A-52012811E4A6}"/>
            </a:ext>
          </a:extLst>
        </xdr:cNvPr>
        <xdr:cNvSpPr txBox="1"/>
      </xdr:nvSpPr>
      <xdr:spPr>
        <a:xfrm>
          <a:off x="18561127" y="1018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54" name="n_2aveValue【学校施設】&#10;一人当たり面積">
          <a:extLst>
            <a:ext uri="{FF2B5EF4-FFF2-40B4-BE49-F238E27FC236}">
              <a16:creationId xmlns:a16="http://schemas.microsoft.com/office/drawing/2014/main" id="{A68CC916-9EB7-4FBD-9015-151CE0D2EA14}"/>
            </a:ext>
          </a:extLst>
        </xdr:cNvPr>
        <xdr:cNvSpPr txBox="1"/>
      </xdr:nvSpPr>
      <xdr:spPr>
        <a:xfrm>
          <a:off x="17776267" y="1017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55" name="n_3aveValue【学校施設】&#10;一人当たり面積">
          <a:extLst>
            <a:ext uri="{FF2B5EF4-FFF2-40B4-BE49-F238E27FC236}">
              <a16:creationId xmlns:a16="http://schemas.microsoft.com/office/drawing/2014/main" id="{DC4FA95A-9FA6-483F-B431-14886BE6AC55}"/>
            </a:ext>
          </a:extLst>
        </xdr:cNvPr>
        <xdr:cNvSpPr txBox="1"/>
      </xdr:nvSpPr>
      <xdr:spPr>
        <a:xfrm>
          <a:off x="17001567" y="1019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93616</xdr:rowOff>
    </xdr:from>
    <xdr:ext cx="469744" cy="259045"/>
    <xdr:sp macro="" textlink="">
      <xdr:nvSpPr>
        <xdr:cNvPr id="656" name="n_1mainValue【学校施設】&#10;一人当たり面積">
          <a:extLst>
            <a:ext uri="{FF2B5EF4-FFF2-40B4-BE49-F238E27FC236}">
              <a16:creationId xmlns:a16="http://schemas.microsoft.com/office/drawing/2014/main" id="{0BC0A65A-9C95-4C45-BDDE-B266C6E4A24D}"/>
            </a:ext>
          </a:extLst>
        </xdr:cNvPr>
        <xdr:cNvSpPr txBox="1"/>
      </xdr:nvSpPr>
      <xdr:spPr>
        <a:xfrm>
          <a:off x="18561127" y="96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154957</xdr:rowOff>
    </xdr:from>
    <xdr:ext cx="469744" cy="259045"/>
    <xdr:sp macro="" textlink="">
      <xdr:nvSpPr>
        <xdr:cNvPr id="657" name="n_2mainValue【学校施設】&#10;一人当たり面積">
          <a:extLst>
            <a:ext uri="{FF2B5EF4-FFF2-40B4-BE49-F238E27FC236}">
              <a16:creationId xmlns:a16="http://schemas.microsoft.com/office/drawing/2014/main" id="{30040BAE-84D0-4F73-A423-AA6069AE1070}"/>
            </a:ext>
          </a:extLst>
        </xdr:cNvPr>
        <xdr:cNvSpPr txBox="1"/>
      </xdr:nvSpPr>
      <xdr:spPr>
        <a:xfrm>
          <a:off x="1777626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10177</xdr:rowOff>
    </xdr:from>
    <xdr:ext cx="469744" cy="259045"/>
    <xdr:sp macro="" textlink="">
      <xdr:nvSpPr>
        <xdr:cNvPr id="658" name="n_3mainValue【学校施設】&#10;一人当たり面積">
          <a:extLst>
            <a:ext uri="{FF2B5EF4-FFF2-40B4-BE49-F238E27FC236}">
              <a16:creationId xmlns:a16="http://schemas.microsoft.com/office/drawing/2014/main" id="{54B3E621-2FD6-4E3F-BF70-5BDE917C093D}"/>
            </a:ext>
          </a:extLst>
        </xdr:cNvPr>
        <xdr:cNvSpPr txBox="1"/>
      </xdr:nvSpPr>
      <xdr:spPr>
        <a:xfrm>
          <a:off x="1700156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9E0CE31D-FA5A-4F94-B141-7DABDFCF403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AAAAFCD6-D8E5-49E3-B070-AE97B0887F0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E67A60C3-D5A5-4AA8-B361-0C341DC9370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7BEF037-1F8F-4B00-9409-E335741BB57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AA861733-05F2-4DEB-BA70-D9424C75375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7FD218F2-0F4D-4860-9AD6-D6673ACF954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5C0EA6C-258E-4102-9A98-017FC0622C3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9CDCB733-E949-4F7C-8B36-28C65929BCA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60478E45-2D92-4235-918E-9769E89A7C1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2DB19666-9162-4C24-B7A0-942CEC7C079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a:extLst>
            <a:ext uri="{FF2B5EF4-FFF2-40B4-BE49-F238E27FC236}">
              <a16:creationId xmlns:a16="http://schemas.microsoft.com/office/drawing/2014/main" id="{2D95FC69-01A7-4522-B492-063119B75B40}"/>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753787A7-9FC7-47FA-A647-2303F211186C}"/>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a:extLst>
            <a:ext uri="{FF2B5EF4-FFF2-40B4-BE49-F238E27FC236}">
              <a16:creationId xmlns:a16="http://schemas.microsoft.com/office/drawing/2014/main" id="{93155C90-4E9D-4725-A9D4-3890A4E8EF2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55D6E69C-D6B1-4CA0-916E-4C4C9B01D74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E32B96B6-1961-415B-94ED-C7658138EF8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0E339AF5-E82E-40E3-928D-84562F21E81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B961DC73-EDB1-4BAB-AE07-F00484BE722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88810843-4FD9-4C57-8CFF-EC31C4718C3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5FA1134C-2F45-46D9-B0E2-50473836F344}"/>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8D7E8FA6-D918-46EE-B157-822FBCA8842D}"/>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a:extLst>
            <a:ext uri="{FF2B5EF4-FFF2-40B4-BE49-F238E27FC236}">
              <a16:creationId xmlns:a16="http://schemas.microsoft.com/office/drawing/2014/main" id="{6B07EC7D-106F-4627-A8DB-C2A592A83B54}"/>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CC8D39B6-54E3-420B-9A67-4984A17FD85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8110E668-E179-4010-BB21-F2E50BDC7502}"/>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a:extLst>
            <a:ext uri="{FF2B5EF4-FFF2-40B4-BE49-F238E27FC236}">
              <a16:creationId xmlns:a16="http://schemas.microsoft.com/office/drawing/2014/main" id="{7D474811-FA3B-44CC-A7A7-C457C80909A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a:extLst>
            <a:ext uri="{FF2B5EF4-FFF2-40B4-BE49-F238E27FC236}">
              <a16:creationId xmlns:a16="http://schemas.microsoft.com/office/drawing/2014/main" id="{C62641FB-5E16-4E35-B2AB-75B2CD8334EC}"/>
            </a:ext>
          </a:extLst>
        </xdr:cNvPr>
        <xdr:cNvCxnSpPr/>
      </xdr:nvCxnSpPr>
      <xdr:spPr>
        <a:xfrm flipV="1">
          <a:off x="14375764" y="130416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a:extLst>
            <a:ext uri="{FF2B5EF4-FFF2-40B4-BE49-F238E27FC236}">
              <a16:creationId xmlns:a16="http://schemas.microsoft.com/office/drawing/2014/main" id="{15CE59D5-A880-460A-B3D9-1FEBE57FCD1D}"/>
            </a:ext>
          </a:extLst>
        </xdr:cNvPr>
        <xdr:cNvSpPr txBox="1"/>
      </xdr:nvSpPr>
      <xdr:spPr>
        <a:xfrm>
          <a:off x="1441450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a:extLst>
            <a:ext uri="{FF2B5EF4-FFF2-40B4-BE49-F238E27FC236}">
              <a16:creationId xmlns:a16="http://schemas.microsoft.com/office/drawing/2014/main" id="{4B80F692-8B57-4E20-8028-388B62EEC59D}"/>
            </a:ext>
          </a:extLst>
        </xdr:cNvPr>
        <xdr:cNvCxnSpPr/>
      </xdr:nvCxnSpPr>
      <xdr:spPr>
        <a:xfrm>
          <a:off x="142875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a:extLst>
            <a:ext uri="{FF2B5EF4-FFF2-40B4-BE49-F238E27FC236}">
              <a16:creationId xmlns:a16="http://schemas.microsoft.com/office/drawing/2014/main" id="{58C0DF07-DE7B-4B2D-8DEF-AEDE08D1F04D}"/>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a:extLst>
            <a:ext uri="{FF2B5EF4-FFF2-40B4-BE49-F238E27FC236}">
              <a16:creationId xmlns:a16="http://schemas.microsoft.com/office/drawing/2014/main" id="{0378641B-1E1D-4FBC-BD44-0E907C91B6D9}"/>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88" name="【児童館】&#10;有形固定資産減価償却率平均値テキスト">
          <a:extLst>
            <a:ext uri="{FF2B5EF4-FFF2-40B4-BE49-F238E27FC236}">
              <a16:creationId xmlns:a16="http://schemas.microsoft.com/office/drawing/2014/main" id="{BDDDB661-E0B7-4BD2-BDB5-C0FB7C927B9E}"/>
            </a:ext>
          </a:extLst>
        </xdr:cNvPr>
        <xdr:cNvSpPr txBox="1"/>
      </xdr:nvSpPr>
      <xdr:spPr>
        <a:xfrm>
          <a:off x="14414500" y="13680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a:extLst>
            <a:ext uri="{FF2B5EF4-FFF2-40B4-BE49-F238E27FC236}">
              <a16:creationId xmlns:a16="http://schemas.microsoft.com/office/drawing/2014/main" id="{66EC4562-55EC-4235-A6A9-B143E64C8C3F}"/>
            </a:ext>
          </a:extLst>
        </xdr:cNvPr>
        <xdr:cNvSpPr/>
      </xdr:nvSpPr>
      <xdr:spPr>
        <a:xfrm>
          <a:off x="14325600" y="1382521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a:extLst>
            <a:ext uri="{FF2B5EF4-FFF2-40B4-BE49-F238E27FC236}">
              <a16:creationId xmlns:a16="http://schemas.microsoft.com/office/drawing/2014/main" id="{5EAF5AC1-5074-4A27-8143-FFCFC4264937}"/>
            </a:ext>
          </a:extLst>
        </xdr:cNvPr>
        <xdr:cNvSpPr/>
      </xdr:nvSpPr>
      <xdr:spPr>
        <a:xfrm>
          <a:off x="1357884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a:extLst>
            <a:ext uri="{FF2B5EF4-FFF2-40B4-BE49-F238E27FC236}">
              <a16:creationId xmlns:a16="http://schemas.microsoft.com/office/drawing/2014/main" id="{45CAA2CC-4BE1-4D51-9071-ED2302FA1E13}"/>
            </a:ext>
          </a:extLst>
        </xdr:cNvPr>
        <xdr:cNvSpPr/>
      </xdr:nvSpPr>
      <xdr:spPr>
        <a:xfrm>
          <a:off x="128041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a:extLst>
            <a:ext uri="{FF2B5EF4-FFF2-40B4-BE49-F238E27FC236}">
              <a16:creationId xmlns:a16="http://schemas.microsoft.com/office/drawing/2014/main" id="{5B662E5D-561A-488A-8E1A-AF57012862BE}"/>
            </a:ext>
          </a:extLst>
        </xdr:cNvPr>
        <xdr:cNvSpPr/>
      </xdr:nvSpPr>
      <xdr:spPr>
        <a:xfrm>
          <a:off x="12029440" y="13724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3C67368-464D-4242-BD59-97A8AEAE0DB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A74F0B3F-D826-4A23-93CB-22E05F4D370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A6893803-1013-4564-8B38-42EFC44A669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5087EC76-2F7A-462F-958E-2BAA6D69CB2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8684565-33A8-4EC9-92E9-1BE144B1818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98" name="楕円 697">
          <a:extLst>
            <a:ext uri="{FF2B5EF4-FFF2-40B4-BE49-F238E27FC236}">
              <a16:creationId xmlns:a16="http://schemas.microsoft.com/office/drawing/2014/main" id="{3EB48625-519D-4FEE-B0DD-3ECC604720E7}"/>
            </a:ext>
          </a:extLst>
        </xdr:cNvPr>
        <xdr:cNvSpPr/>
      </xdr:nvSpPr>
      <xdr:spPr>
        <a:xfrm>
          <a:off x="14325600" y="13937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699" name="【児童館】&#10;有形固定資産減価償却率該当値テキスト">
          <a:extLst>
            <a:ext uri="{FF2B5EF4-FFF2-40B4-BE49-F238E27FC236}">
              <a16:creationId xmlns:a16="http://schemas.microsoft.com/office/drawing/2014/main" id="{EBF8157B-8839-4021-9E8C-8BDE9C048E01}"/>
            </a:ext>
          </a:extLst>
        </xdr:cNvPr>
        <xdr:cNvSpPr txBox="1"/>
      </xdr:nvSpPr>
      <xdr:spPr>
        <a:xfrm>
          <a:off x="14414500"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700" name="楕円 699">
          <a:extLst>
            <a:ext uri="{FF2B5EF4-FFF2-40B4-BE49-F238E27FC236}">
              <a16:creationId xmlns:a16="http://schemas.microsoft.com/office/drawing/2014/main" id="{38F3B6F5-B7DB-4D23-80E8-6B06C3EB1B6F}"/>
            </a:ext>
          </a:extLst>
        </xdr:cNvPr>
        <xdr:cNvSpPr/>
      </xdr:nvSpPr>
      <xdr:spPr>
        <a:xfrm>
          <a:off x="13578840" y="1334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83</xdr:row>
      <xdr:rowOff>74295</xdr:rowOff>
    </xdr:to>
    <xdr:cxnSp macro="">
      <xdr:nvCxnSpPr>
        <xdr:cNvPr id="701" name="直線コネクタ 700">
          <a:extLst>
            <a:ext uri="{FF2B5EF4-FFF2-40B4-BE49-F238E27FC236}">
              <a16:creationId xmlns:a16="http://schemas.microsoft.com/office/drawing/2014/main" id="{8D819887-46EA-4789-814D-EBEF43643A82}"/>
            </a:ext>
          </a:extLst>
        </xdr:cNvPr>
        <xdr:cNvCxnSpPr/>
      </xdr:nvCxnSpPr>
      <xdr:spPr>
        <a:xfrm>
          <a:off x="13629640" y="13395960"/>
          <a:ext cx="74676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141605</xdr:rowOff>
    </xdr:from>
    <xdr:to>
      <xdr:col>76</xdr:col>
      <xdr:colOff>165100</xdr:colOff>
      <xdr:row>80</xdr:row>
      <xdr:rowOff>71755</xdr:rowOff>
    </xdr:to>
    <xdr:sp macro="" textlink="">
      <xdr:nvSpPr>
        <xdr:cNvPr id="702" name="楕円 701">
          <a:extLst>
            <a:ext uri="{FF2B5EF4-FFF2-40B4-BE49-F238E27FC236}">
              <a16:creationId xmlns:a16="http://schemas.microsoft.com/office/drawing/2014/main" id="{45E04950-8508-4DFB-AC9A-0CDB21F6A516}"/>
            </a:ext>
          </a:extLst>
        </xdr:cNvPr>
        <xdr:cNvSpPr/>
      </xdr:nvSpPr>
      <xdr:spPr>
        <a:xfrm>
          <a:off x="12804140" y="13385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152400</xdr:rowOff>
    </xdr:from>
    <xdr:to>
      <xdr:col>81</xdr:col>
      <xdr:colOff>50800</xdr:colOff>
      <xdr:row>80</xdr:row>
      <xdr:rowOff>20955</xdr:rowOff>
    </xdr:to>
    <xdr:cxnSp macro="">
      <xdr:nvCxnSpPr>
        <xdr:cNvPr id="703" name="直線コネクタ 702">
          <a:extLst>
            <a:ext uri="{FF2B5EF4-FFF2-40B4-BE49-F238E27FC236}">
              <a16:creationId xmlns:a16="http://schemas.microsoft.com/office/drawing/2014/main" id="{E6653663-2197-47DF-AF09-4DB9638A9DFC}"/>
            </a:ext>
          </a:extLst>
        </xdr:cNvPr>
        <xdr:cNvCxnSpPr/>
      </xdr:nvCxnSpPr>
      <xdr:spPr>
        <a:xfrm flipV="1">
          <a:off x="12854940" y="1339596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xdr:rowOff>
    </xdr:from>
    <xdr:to>
      <xdr:col>72</xdr:col>
      <xdr:colOff>38100</xdr:colOff>
      <xdr:row>80</xdr:row>
      <xdr:rowOff>109855</xdr:rowOff>
    </xdr:to>
    <xdr:sp macro="" textlink="">
      <xdr:nvSpPr>
        <xdr:cNvPr id="704" name="楕円 703">
          <a:extLst>
            <a:ext uri="{FF2B5EF4-FFF2-40B4-BE49-F238E27FC236}">
              <a16:creationId xmlns:a16="http://schemas.microsoft.com/office/drawing/2014/main" id="{60C5ED36-B0B7-4A9A-A445-5DAF71E82E74}"/>
            </a:ext>
          </a:extLst>
        </xdr:cNvPr>
        <xdr:cNvSpPr/>
      </xdr:nvSpPr>
      <xdr:spPr>
        <a:xfrm>
          <a:off x="12029440" y="13419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20955</xdr:rowOff>
    </xdr:from>
    <xdr:to>
      <xdr:col>76</xdr:col>
      <xdr:colOff>114300</xdr:colOff>
      <xdr:row>80</xdr:row>
      <xdr:rowOff>59055</xdr:rowOff>
    </xdr:to>
    <xdr:cxnSp macro="">
      <xdr:nvCxnSpPr>
        <xdr:cNvPr id="705" name="直線コネクタ 704">
          <a:extLst>
            <a:ext uri="{FF2B5EF4-FFF2-40B4-BE49-F238E27FC236}">
              <a16:creationId xmlns:a16="http://schemas.microsoft.com/office/drawing/2014/main" id="{8044B432-2E29-49B1-B3A1-B53F44B94D3C}"/>
            </a:ext>
          </a:extLst>
        </xdr:cNvPr>
        <xdr:cNvCxnSpPr/>
      </xdr:nvCxnSpPr>
      <xdr:spPr>
        <a:xfrm flipV="1">
          <a:off x="12072620" y="134321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6" name="n_1aveValue【児童館】&#10;有形固定資産減価償却率">
          <a:extLst>
            <a:ext uri="{FF2B5EF4-FFF2-40B4-BE49-F238E27FC236}">
              <a16:creationId xmlns:a16="http://schemas.microsoft.com/office/drawing/2014/main" id="{7D391115-8E1B-4365-8887-A3A0D77B0BA5}"/>
            </a:ext>
          </a:extLst>
        </xdr:cNvPr>
        <xdr:cNvSpPr txBox="1"/>
      </xdr:nvSpPr>
      <xdr:spPr>
        <a:xfrm>
          <a:off x="134372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07" name="n_2aveValue【児童館】&#10;有形固定資産減価償却率">
          <a:extLst>
            <a:ext uri="{FF2B5EF4-FFF2-40B4-BE49-F238E27FC236}">
              <a16:creationId xmlns:a16="http://schemas.microsoft.com/office/drawing/2014/main" id="{96563D2C-FD10-4C62-AA0B-58C14D2035BC}"/>
            </a:ext>
          </a:extLst>
        </xdr:cNvPr>
        <xdr:cNvSpPr txBox="1"/>
      </xdr:nvSpPr>
      <xdr:spPr>
        <a:xfrm>
          <a:off x="1267524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a:extLst>
            <a:ext uri="{FF2B5EF4-FFF2-40B4-BE49-F238E27FC236}">
              <a16:creationId xmlns:a16="http://schemas.microsoft.com/office/drawing/2014/main" id="{CC16E09B-0558-42DC-8CDF-ABC666EC3805}"/>
            </a:ext>
          </a:extLst>
        </xdr:cNvPr>
        <xdr:cNvSpPr txBox="1"/>
      </xdr:nvSpPr>
      <xdr:spPr>
        <a:xfrm>
          <a:off x="1190054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709" name="n_1mainValue【児童館】&#10;有形固定資産減価償却率">
          <a:extLst>
            <a:ext uri="{FF2B5EF4-FFF2-40B4-BE49-F238E27FC236}">
              <a16:creationId xmlns:a16="http://schemas.microsoft.com/office/drawing/2014/main" id="{8EA0B9D6-BD6C-4223-A6B1-B45C76A5E1F0}"/>
            </a:ext>
          </a:extLst>
        </xdr:cNvPr>
        <xdr:cNvSpPr txBox="1"/>
      </xdr:nvSpPr>
      <xdr:spPr>
        <a:xfrm>
          <a:off x="134372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88282</xdr:rowOff>
    </xdr:from>
    <xdr:ext cx="405111" cy="259045"/>
    <xdr:sp macro="" textlink="">
      <xdr:nvSpPr>
        <xdr:cNvPr id="710" name="n_2mainValue【児童館】&#10;有形固定資産減価償却率">
          <a:extLst>
            <a:ext uri="{FF2B5EF4-FFF2-40B4-BE49-F238E27FC236}">
              <a16:creationId xmlns:a16="http://schemas.microsoft.com/office/drawing/2014/main" id="{7E9A5560-FCB0-4CDD-909B-7E48CE50BF97}"/>
            </a:ext>
          </a:extLst>
        </xdr:cNvPr>
        <xdr:cNvSpPr txBox="1"/>
      </xdr:nvSpPr>
      <xdr:spPr>
        <a:xfrm>
          <a:off x="126752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126382</xdr:rowOff>
    </xdr:from>
    <xdr:ext cx="405111" cy="259045"/>
    <xdr:sp macro="" textlink="">
      <xdr:nvSpPr>
        <xdr:cNvPr id="711" name="n_3mainValue【児童館】&#10;有形固定資産減価償却率">
          <a:extLst>
            <a:ext uri="{FF2B5EF4-FFF2-40B4-BE49-F238E27FC236}">
              <a16:creationId xmlns:a16="http://schemas.microsoft.com/office/drawing/2014/main" id="{5CD2CF79-62E3-4E40-B139-C774D2554F35}"/>
            </a:ext>
          </a:extLst>
        </xdr:cNvPr>
        <xdr:cNvSpPr txBox="1"/>
      </xdr:nvSpPr>
      <xdr:spPr>
        <a:xfrm>
          <a:off x="119005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9ACF3444-B5A4-4CD8-A52F-336EC40630C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883202F9-C226-4B5B-8A6A-54AC0CDE9EF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11A8CA6E-09E9-4F04-AE5E-60E2ADA73C7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718EF9E6-A71E-40DE-BD95-C7DA2391B34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EE907C5D-C839-4E2F-8FA6-881C71A8D32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B644EF19-C541-4D07-9B0D-3F31CB6A6E6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B7C3A8BC-8D6D-4BDD-8515-E90D449DB71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1827E57B-1B8A-4AE2-A31C-1C028DB603B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EBF3D43-D69E-4C77-88B1-24F61D5B9FD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769427F9-D3D4-4255-A3CF-46DACC9CE08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34F90540-3666-4139-B22C-C40222F2AA5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D6666672-84D4-41EC-8CE2-506B40C03E39}"/>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422A113F-E708-43C4-94DA-74AC9809A45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B44434AF-AC9A-4A31-8CB7-396CF8B299C5}"/>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C44DDAD0-FD9C-4C5F-847F-8AD1EB1BFF9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4CBEE982-C6FA-4FB6-AEBE-2908FE378A4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A7ED82EF-5041-4DB2-8F04-C5C7E86019A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ED80C989-EB85-44AD-9219-81799FF7D036}"/>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D87A24FD-B38A-476A-B29C-4A5BA38CA6B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90A74D9C-27BF-4F1E-8D37-2BF64950889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a:extLst>
            <a:ext uri="{FF2B5EF4-FFF2-40B4-BE49-F238E27FC236}">
              <a16:creationId xmlns:a16="http://schemas.microsoft.com/office/drawing/2014/main" id="{141D4E3A-E572-458B-BD92-05C838CE364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a:extLst>
            <a:ext uri="{FF2B5EF4-FFF2-40B4-BE49-F238E27FC236}">
              <a16:creationId xmlns:a16="http://schemas.microsoft.com/office/drawing/2014/main" id="{46CD333D-402C-426E-A64D-0A4B8AE3C843}"/>
            </a:ext>
          </a:extLst>
        </xdr:cNvPr>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a:extLst>
            <a:ext uri="{FF2B5EF4-FFF2-40B4-BE49-F238E27FC236}">
              <a16:creationId xmlns:a16="http://schemas.microsoft.com/office/drawing/2014/main" id="{BDF374BB-F0F0-496D-9417-C3AE052B8A8D}"/>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a:extLst>
            <a:ext uri="{FF2B5EF4-FFF2-40B4-BE49-F238E27FC236}">
              <a16:creationId xmlns:a16="http://schemas.microsoft.com/office/drawing/2014/main" id="{8AF37AC2-8A9C-4D46-B3A1-31CB4D8D19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a:extLst>
            <a:ext uri="{FF2B5EF4-FFF2-40B4-BE49-F238E27FC236}">
              <a16:creationId xmlns:a16="http://schemas.microsoft.com/office/drawing/2014/main" id="{D19F94EB-5879-48CB-A864-2C11E51970EC}"/>
            </a:ext>
          </a:extLst>
        </xdr:cNvPr>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a:extLst>
            <a:ext uri="{FF2B5EF4-FFF2-40B4-BE49-F238E27FC236}">
              <a16:creationId xmlns:a16="http://schemas.microsoft.com/office/drawing/2014/main" id="{7F4F48C0-1D36-4ADF-9377-6F75EB249300}"/>
            </a:ext>
          </a:extLst>
        </xdr:cNvPr>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38" name="【児童館】&#10;一人当たり面積平均値テキスト">
          <a:extLst>
            <a:ext uri="{FF2B5EF4-FFF2-40B4-BE49-F238E27FC236}">
              <a16:creationId xmlns:a16="http://schemas.microsoft.com/office/drawing/2014/main" id="{FA49FD5D-3008-4C22-863F-EDCE4B7AFAE0}"/>
            </a:ext>
          </a:extLst>
        </xdr:cNvPr>
        <xdr:cNvSpPr txBox="1"/>
      </xdr:nvSpPr>
      <xdr:spPr>
        <a:xfrm>
          <a:off x="1954784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a:extLst>
            <a:ext uri="{FF2B5EF4-FFF2-40B4-BE49-F238E27FC236}">
              <a16:creationId xmlns:a16="http://schemas.microsoft.com/office/drawing/2014/main" id="{C1318AEE-3BC7-483A-8C15-E9E506AFBA6F}"/>
            </a:ext>
          </a:extLst>
        </xdr:cNvPr>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a:extLst>
            <a:ext uri="{FF2B5EF4-FFF2-40B4-BE49-F238E27FC236}">
              <a16:creationId xmlns:a16="http://schemas.microsoft.com/office/drawing/2014/main" id="{0EFC4316-33CE-4AE3-9889-A82ABD71430C}"/>
            </a:ext>
          </a:extLst>
        </xdr:cNvPr>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a:extLst>
            <a:ext uri="{FF2B5EF4-FFF2-40B4-BE49-F238E27FC236}">
              <a16:creationId xmlns:a16="http://schemas.microsoft.com/office/drawing/2014/main" id="{DDBF6D2C-C77D-433F-B368-A480F392034A}"/>
            </a:ext>
          </a:extLst>
        </xdr:cNvPr>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a:extLst>
            <a:ext uri="{FF2B5EF4-FFF2-40B4-BE49-F238E27FC236}">
              <a16:creationId xmlns:a16="http://schemas.microsoft.com/office/drawing/2014/main" id="{A7536DCC-AF7A-49CF-9091-7A80BC606985}"/>
            </a:ext>
          </a:extLst>
        </xdr:cNvPr>
        <xdr:cNvSpPr/>
      </xdr:nvSpPr>
      <xdr:spPr>
        <a:xfrm>
          <a:off x="1716278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36697A9F-829B-487F-A8C2-F89216166B9E}"/>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37B3CDB0-599B-4C1C-BCFC-222F56DDD3D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531603B8-622F-445A-B1D9-57B515ABD2D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6AA3B989-E661-4218-B38C-B6124C1BDB7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0FF3229-975A-4C71-A1BA-2FDBE5BF398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748" name="楕円 747">
          <a:extLst>
            <a:ext uri="{FF2B5EF4-FFF2-40B4-BE49-F238E27FC236}">
              <a16:creationId xmlns:a16="http://schemas.microsoft.com/office/drawing/2014/main" id="{60115E50-FA3C-4F6C-B35C-9F3AF52EF6D6}"/>
            </a:ext>
          </a:extLst>
        </xdr:cNvPr>
        <xdr:cNvSpPr/>
      </xdr:nvSpPr>
      <xdr:spPr>
        <a:xfrm>
          <a:off x="1945894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749" name="【児童館】&#10;一人当たり面積該当値テキスト">
          <a:extLst>
            <a:ext uri="{FF2B5EF4-FFF2-40B4-BE49-F238E27FC236}">
              <a16:creationId xmlns:a16="http://schemas.microsoft.com/office/drawing/2014/main" id="{87F79F0C-02A5-43CE-B975-77DF8D39F52E}"/>
            </a:ext>
          </a:extLst>
        </xdr:cNvPr>
        <xdr:cNvSpPr txBox="1"/>
      </xdr:nvSpPr>
      <xdr:spPr>
        <a:xfrm>
          <a:off x="19547840"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50" name="楕円 749">
          <a:extLst>
            <a:ext uri="{FF2B5EF4-FFF2-40B4-BE49-F238E27FC236}">
              <a16:creationId xmlns:a16="http://schemas.microsoft.com/office/drawing/2014/main" id="{03782E8B-EACE-4868-B730-79CB1A9A4BC4}"/>
            </a:ext>
          </a:extLst>
        </xdr:cNvPr>
        <xdr:cNvSpPr/>
      </xdr:nvSpPr>
      <xdr:spPr>
        <a:xfrm>
          <a:off x="1873504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751" name="直線コネクタ 750">
          <a:extLst>
            <a:ext uri="{FF2B5EF4-FFF2-40B4-BE49-F238E27FC236}">
              <a16:creationId xmlns:a16="http://schemas.microsoft.com/office/drawing/2014/main" id="{8FFB3A07-7D66-4F84-B756-799F822E753E}"/>
            </a:ext>
          </a:extLst>
        </xdr:cNvPr>
        <xdr:cNvCxnSpPr/>
      </xdr:nvCxnSpPr>
      <xdr:spPr>
        <a:xfrm>
          <a:off x="18778220" y="1369695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752" name="楕円 751">
          <a:extLst>
            <a:ext uri="{FF2B5EF4-FFF2-40B4-BE49-F238E27FC236}">
              <a16:creationId xmlns:a16="http://schemas.microsoft.com/office/drawing/2014/main" id="{65B4C9DB-35B3-4CFE-9830-F92EEB62CE77}"/>
            </a:ext>
          </a:extLst>
        </xdr:cNvPr>
        <xdr:cNvSpPr/>
      </xdr:nvSpPr>
      <xdr:spPr>
        <a:xfrm>
          <a:off x="1793748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140970</xdr:rowOff>
    </xdr:to>
    <xdr:cxnSp macro="">
      <xdr:nvCxnSpPr>
        <xdr:cNvPr id="753" name="直線コネクタ 752">
          <a:extLst>
            <a:ext uri="{FF2B5EF4-FFF2-40B4-BE49-F238E27FC236}">
              <a16:creationId xmlns:a16="http://schemas.microsoft.com/office/drawing/2014/main" id="{06A9B71B-B538-424B-86AD-30487DAF42C7}"/>
            </a:ext>
          </a:extLst>
        </xdr:cNvPr>
        <xdr:cNvCxnSpPr/>
      </xdr:nvCxnSpPr>
      <xdr:spPr>
        <a:xfrm flipV="1">
          <a:off x="17988280" y="1369695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113030</xdr:rowOff>
    </xdr:from>
    <xdr:to>
      <xdr:col>102</xdr:col>
      <xdr:colOff>165100</xdr:colOff>
      <xdr:row>82</xdr:row>
      <xdr:rowOff>43180</xdr:rowOff>
    </xdr:to>
    <xdr:sp macro="" textlink="">
      <xdr:nvSpPr>
        <xdr:cNvPr id="754" name="楕円 753">
          <a:extLst>
            <a:ext uri="{FF2B5EF4-FFF2-40B4-BE49-F238E27FC236}">
              <a16:creationId xmlns:a16="http://schemas.microsoft.com/office/drawing/2014/main" id="{6DEE4F67-05AF-462D-8761-BD1DF0F1748E}"/>
            </a:ext>
          </a:extLst>
        </xdr:cNvPr>
        <xdr:cNvSpPr/>
      </xdr:nvSpPr>
      <xdr:spPr>
        <a:xfrm>
          <a:off x="1716278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81</xdr:row>
      <xdr:rowOff>163830</xdr:rowOff>
    </xdr:to>
    <xdr:cxnSp macro="">
      <xdr:nvCxnSpPr>
        <xdr:cNvPr id="755" name="直線コネクタ 754">
          <a:extLst>
            <a:ext uri="{FF2B5EF4-FFF2-40B4-BE49-F238E27FC236}">
              <a16:creationId xmlns:a16="http://schemas.microsoft.com/office/drawing/2014/main" id="{A9DFB21D-935F-497C-8042-41DC2CB847D0}"/>
            </a:ext>
          </a:extLst>
        </xdr:cNvPr>
        <xdr:cNvCxnSpPr/>
      </xdr:nvCxnSpPr>
      <xdr:spPr>
        <a:xfrm flipV="1">
          <a:off x="17213580" y="1371981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56" name="n_1aveValue【児童館】&#10;一人当たり面積">
          <a:extLst>
            <a:ext uri="{FF2B5EF4-FFF2-40B4-BE49-F238E27FC236}">
              <a16:creationId xmlns:a16="http://schemas.microsoft.com/office/drawing/2014/main" id="{B420C562-F212-4802-AD4D-5286361EB09C}"/>
            </a:ext>
          </a:extLst>
        </xdr:cNvPr>
        <xdr:cNvSpPr txBox="1"/>
      </xdr:nvSpPr>
      <xdr:spPr>
        <a:xfrm>
          <a:off x="1856112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57" name="n_2aveValue【児童館】&#10;一人当たり面積">
          <a:extLst>
            <a:ext uri="{FF2B5EF4-FFF2-40B4-BE49-F238E27FC236}">
              <a16:creationId xmlns:a16="http://schemas.microsoft.com/office/drawing/2014/main" id="{CE882931-0DA0-4291-B854-815219FC52D0}"/>
            </a:ext>
          </a:extLst>
        </xdr:cNvPr>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758" name="n_3aveValue【児童館】&#10;一人当たり面積">
          <a:extLst>
            <a:ext uri="{FF2B5EF4-FFF2-40B4-BE49-F238E27FC236}">
              <a16:creationId xmlns:a16="http://schemas.microsoft.com/office/drawing/2014/main" id="{3F9E7F03-A48B-42AF-96F2-DDD42EFFCC81}"/>
            </a:ext>
          </a:extLst>
        </xdr:cNvPr>
        <xdr:cNvSpPr txBox="1"/>
      </xdr:nvSpPr>
      <xdr:spPr>
        <a:xfrm>
          <a:off x="17001567"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59" name="n_1mainValue【児童館】&#10;一人当たり面積">
          <a:extLst>
            <a:ext uri="{FF2B5EF4-FFF2-40B4-BE49-F238E27FC236}">
              <a16:creationId xmlns:a16="http://schemas.microsoft.com/office/drawing/2014/main" id="{DC950EEB-6C12-4375-B16E-18572F885E42}"/>
            </a:ext>
          </a:extLst>
        </xdr:cNvPr>
        <xdr:cNvSpPr txBox="1"/>
      </xdr:nvSpPr>
      <xdr:spPr>
        <a:xfrm>
          <a:off x="185611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760" name="n_2mainValue【児童館】&#10;一人当たり面積">
          <a:extLst>
            <a:ext uri="{FF2B5EF4-FFF2-40B4-BE49-F238E27FC236}">
              <a16:creationId xmlns:a16="http://schemas.microsoft.com/office/drawing/2014/main" id="{50BA3C92-A50A-40F5-8813-DD33267332F4}"/>
            </a:ext>
          </a:extLst>
        </xdr:cNvPr>
        <xdr:cNvSpPr txBox="1"/>
      </xdr:nvSpPr>
      <xdr:spPr>
        <a:xfrm>
          <a:off x="17776267"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59707</xdr:rowOff>
    </xdr:from>
    <xdr:ext cx="469744" cy="259045"/>
    <xdr:sp macro="" textlink="">
      <xdr:nvSpPr>
        <xdr:cNvPr id="761" name="n_3mainValue【児童館】&#10;一人当たり面積">
          <a:extLst>
            <a:ext uri="{FF2B5EF4-FFF2-40B4-BE49-F238E27FC236}">
              <a16:creationId xmlns:a16="http://schemas.microsoft.com/office/drawing/2014/main" id="{10BBD998-80CB-4F8F-AB2E-ADB141052071}"/>
            </a:ext>
          </a:extLst>
        </xdr:cNvPr>
        <xdr:cNvSpPr txBox="1"/>
      </xdr:nvSpPr>
      <xdr:spPr>
        <a:xfrm>
          <a:off x="1700156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1A484538-1939-4C4C-A5A9-E2DFC898189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B37F999D-99E4-4771-9B51-5A496EFA4F9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7FD730D2-3C6A-44CC-93F2-1B732126AAA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6188BB61-79C7-42CF-993D-20EE1F219BC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84075A77-153A-4686-A15F-BD163D14068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B7798A66-202C-4293-AA65-632ECF1BF9E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DB02A095-507B-47BB-8B88-B0354BA3C5F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E18E1123-1D2D-4687-94A0-C1A95C9DDF6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FE0587B4-9B30-46ED-B008-6039FD145D6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0C4070C1-51C7-4DB5-AA32-B2C01D6DAFE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a:extLst>
            <a:ext uri="{FF2B5EF4-FFF2-40B4-BE49-F238E27FC236}">
              <a16:creationId xmlns:a16="http://schemas.microsoft.com/office/drawing/2014/main" id="{47E730CB-2CBF-4F2C-817A-8C602CF0413F}"/>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a:extLst>
            <a:ext uri="{FF2B5EF4-FFF2-40B4-BE49-F238E27FC236}">
              <a16:creationId xmlns:a16="http://schemas.microsoft.com/office/drawing/2014/main" id="{F4C4F980-1333-4646-B3F6-7DC50EA5E7C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a:extLst>
            <a:ext uri="{FF2B5EF4-FFF2-40B4-BE49-F238E27FC236}">
              <a16:creationId xmlns:a16="http://schemas.microsoft.com/office/drawing/2014/main" id="{86771A0D-7916-4250-A021-0C2342AC3B0A}"/>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a:extLst>
            <a:ext uri="{FF2B5EF4-FFF2-40B4-BE49-F238E27FC236}">
              <a16:creationId xmlns:a16="http://schemas.microsoft.com/office/drawing/2014/main" id="{7F76AF7C-2072-4BFF-A11B-F69ACC147745}"/>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a:extLst>
            <a:ext uri="{FF2B5EF4-FFF2-40B4-BE49-F238E27FC236}">
              <a16:creationId xmlns:a16="http://schemas.microsoft.com/office/drawing/2014/main" id="{0F8AAFFE-AE68-4CAC-A19F-FE17A5C0BE6F}"/>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a:extLst>
            <a:ext uri="{FF2B5EF4-FFF2-40B4-BE49-F238E27FC236}">
              <a16:creationId xmlns:a16="http://schemas.microsoft.com/office/drawing/2014/main" id="{69F7AAB3-D9AF-4D9D-98FE-2CAAFB366BE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a:extLst>
            <a:ext uri="{FF2B5EF4-FFF2-40B4-BE49-F238E27FC236}">
              <a16:creationId xmlns:a16="http://schemas.microsoft.com/office/drawing/2014/main" id="{5040002C-1383-4B10-8503-1BF85D8F010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a:extLst>
            <a:ext uri="{FF2B5EF4-FFF2-40B4-BE49-F238E27FC236}">
              <a16:creationId xmlns:a16="http://schemas.microsoft.com/office/drawing/2014/main" id="{11FD9413-18DE-4CC0-AD91-DF4C8505591F}"/>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a:extLst>
            <a:ext uri="{FF2B5EF4-FFF2-40B4-BE49-F238E27FC236}">
              <a16:creationId xmlns:a16="http://schemas.microsoft.com/office/drawing/2014/main" id="{7B36C1D9-0113-4A4B-8172-9BEF3BA4CC2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a:extLst>
            <a:ext uri="{FF2B5EF4-FFF2-40B4-BE49-F238E27FC236}">
              <a16:creationId xmlns:a16="http://schemas.microsoft.com/office/drawing/2014/main" id="{1429A5DA-060A-43C7-A88A-890EC19E711D}"/>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7D791EE-8BAE-420C-A41E-F6824F7A1376}"/>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F8AE02C2-B0C0-44A7-A2C0-F19C3E51824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67CB518C-9B45-431A-9474-D02812E81F66}"/>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a:extLst>
            <a:ext uri="{FF2B5EF4-FFF2-40B4-BE49-F238E27FC236}">
              <a16:creationId xmlns:a16="http://schemas.microsoft.com/office/drawing/2014/main" id="{C2BDD719-34F3-4F67-AD34-A3173827EE1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a:extLst>
            <a:ext uri="{FF2B5EF4-FFF2-40B4-BE49-F238E27FC236}">
              <a16:creationId xmlns:a16="http://schemas.microsoft.com/office/drawing/2014/main" id="{9321E9A6-B14F-4229-B258-73AC4E9F1284}"/>
            </a:ext>
          </a:extLst>
        </xdr:cNvPr>
        <xdr:cNvCxnSpPr/>
      </xdr:nvCxnSpPr>
      <xdr:spPr>
        <a:xfrm flipV="1">
          <a:off x="14375764" y="16874489"/>
          <a:ext cx="0" cy="1377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a:extLst>
            <a:ext uri="{FF2B5EF4-FFF2-40B4-BE49-F238E27FC236}">
              <a16:creationId xmlns:a16="http://schemas.microsoft.com/office/drawing/2014/main" id="{1185A6C3-6EDB-4F00-BC1F-798ACD918B71}"/>
            </a:ext>
          </a:extLst>
        </xdr:cNvPr>
        <xdr:cNvSpPr txBox="1"/>
      </xdr:nvSpPr>
      <xdr:spPr>
        <a:xfrm>
          <a:off x="1441450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a:extLst>
            <a:ext uri="{FF2B5EF4-FFF2-40B4-BE49-F238E27FC236}">
              <a16:creationId xmlns:a16="http://schemas.microsoft.com/office/drawing/2014/main" id="{D95E7B70-E240-4A57-9B1D-7DD4A5E88D42}"/>
            </a:ext>
          </a:extLst>
        </xdr:cNvPr>
        <xdr:cNvCxnSpPr/>
      </xdr:nvCxnSpPr>
      <xdr:spPr>
        <a:xfrm>
          <a:off x="1428750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a:extLst>
            <a:ext uri="{FF2B5EF4-FFF2-40B4-BE49-F238E27FC236}">
              <a16:creationId xmlns:a16="http://schemas.microsoft.com/office/drawing/2014/main" id="{F7616EF9-8234-4B98-8BB3-2F0781136930}"/>
            </a:ext>
          </a:extLst>
        </xdr:cNvPr>
        <xdr:cNvSpPr txBox="1"/>
      </xdr:nvSpPr>
      <xdr:spPr>
        <a:xfrm>
          <a:off x="1441450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a:extLst>
            <a:ext uri="{FF2B5EF4-FFF2-40B4-BE49-F238E27FC236}">
              <a16:creationId xmlns:a16="http://schemas.microsoft.com/office/drawing/2014/main" id="{523E6665-AE02-43DD-B8C7-0B158267710D}"/>
            </a:ext>
          </a:extLst>
        </xdr:cNvPr>
        <xdr:cNvCxnSpPr/>
      </xdr:nvCxnSpPr>
      <xdr:spPr>
        <a:xfrm>
          <a:off x="1428750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a:extLst>
            <a:ext uri="{FF2B5EF4-FFF2-40B4-BE49-F238E27FC236}">
              <a16:creationId xmlns:a16="http://schemas.microsoft.com/office/drawing/2014/main" id="{B45AD7A1-2663-41D4-8019-6E0D7503DEC1}"/>
            </a:ext>
          </a:extLst>
        </xdr:cNvPr>
        <xdr:cNvSpPr txBox="1"/>
      </xdr:nvSpPr>
      <xdr:spPr>
        <a:xfrm>
          <a:off x="14414500" y="1733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a:extLst>
            <a:ext uri="{FF2B5EF4-FFF2-40B4-BE49-F238E27FC236}">
              <a16:creationId xmlns:a16="http://schemas.microsoft.com/office/drawing/2014/main" id="{46C0A204-7E76-4F47-AA65-08E15A77B924}"/>
            </a:ext>
          </a:extLst>
        </xdr:cNvPr>
        <xdr:cNvSpPr/>
      </xdr:nvSpPr>
      <xdr:spPr>
        <a:xfrm>
          <a:off x="14325600" y="174790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a:extLst>
            <a:ext uri="{FF2B5EF4-FFF2-40B4-BE49-F238E27FC236}">
              <a16:creationId xmlns:a16="http://schemas.microsoft.com/office/drawing/2014/main" id="{A000E6B3-E8D8-4028-AB20-63E60FDEC39C}"/>
            </a:ext>
          </a:extLst>
        </xdr:cNvPr>
        <xdr:cNvSpPr/>
      </xdr:nvSpPr>
      <xdr:spPr>
        <a:xfrm>
          <a:off x="1357884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a:extLst>
            <a:ext uri="{FF2B5EF4-FFF2-40B4-BE49-F238E27FC236}">
              <a16:creationId xmlns:a16="http://schemas.microsoft.com/office/drawing/2014/main" id="{C41670AA-3DC5-4193-8680-FC04346B5371}"/>
            </a:ext>
          </a:extLst>
        </xdr:cNvPr>
        <xdr:cNvSpPr/>
      </xdr:nvSpPr>
      <xdr:spPr>
        <a:xfrm>
          <a:off x="128041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a:extLst>
            <a:ext uri="{FF2B5EF4-FFF2-40B4-BE49-F238E27FC236}">
              <a16:creationId xmlns:a16="http://schemas.microsoft.com/office/drawing/2014/main" id="{30FA56D9-06FC-432A-AD45-1A9C5172AA71}"/>
            </a:ext>
          </a:extLst>
        </xdr:cNvPr>
        <xdr:cNvSpPr/>
      </xdr:nvSpPr>
      <xdr:spPr>
        <a:xfrm>
          <a:off x="12029440" y="17477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67B87F22-CC88-4A1F-96CC-7D4A9522568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FCD0111-8A11-45AB-BC11-5DF2F268C55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43397FE6-B0AF-4758-B9CC-22D8D77D611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375E76FC-6894-4B3A-85E5-F990A8E7694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E9A00CF-38D1-4930-B359-A12E5DD1C9D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01" name="楕円 800">
          <a:extLst>
            <a:ext uri="{FF2B5EF4-FFF2-40B4-BE49-F238E27FC236}">
              <a16:creationId xmlns:a16="http://schemas.microsoft.com/office/drawing/2014/main" id="{2BB497AC-2EC6-4958-A6AF-B1750D36411B}"/>
            </a:ext>
          </a:extLst>
        </xdr:cNvPr>
        <xdr:cNvSpPr/>
      </xdr:nvSpPr>
      <xdr:spPr>
        <a:xfrm>
          <a:off x="14325600" y="175914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802" name="【公民館】&#10;有形固定資産減価償却率該当値テキスト">
          <a:extLst>
            <a:ext uri="{FF2B5EF4-FFF2-40B4-BE49-F238E27FC236}">
              <a16:creationId xmlns:a16="http://schemas.microsoft.com/office/drawing/2014/main" id="{1EC3595D-368E-415D-9C16-1E79B4BECC3D}"/>
            </a:ext>
          </a:extLst>
        </xdr:cNvPr>
        <xdr:cNvSpPr txBox="1"/>
      </xdr:nvSpPr>
      <xdr:spPr>
        <a:xfrm>
          <a:off x="14414500"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803" name="楕円 802">
          <a:extLst>
            <a:ext uri="{FF2B5EF4-FFF2-40B4-BE49-F238E27FC236}">
              <a16:creationId xmlns:a16="http://schemas.microsoft.com/office/drawing/2014/main" id="{E76C19A9-D63B-4DDE-8182-639597D00530}"/>
            </a:ext>
          </a:extLst>
        </xdr:cNvPr>
        <xdr:cNvSpPr/>
      </xdr:nvSpPr>
      <xdr:spPr>
        <a:xfrm>
          <a:off x="1357884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36195</xdr:rowOff>
    </xdr:from>
    <xdr:to>
      <xdr:col>85</xdr:col>
      <xdr:colOff>127000</xdr:colOff>
      <xdr:row>105</xdr:row>
      <xdr:rowOff>74295</xdr:rowOff>
    </xdr:to>
    <xdr:cxnSp macro="">
      <xdr:nvCxnSpPr>
        <xdr:cNvPr id="804" name="直線コネクタ 803">
          <a:extLst>
            <a:ext uri="{FF2B5EF4-FFF2-40B4-BE49-F238E27FC236}">
              <a16:creationId xmlns:a16="http://schemas.microsoft.com/office/drawing/2014/main" id="{ED3DF194-71B6-4E6E-ACE1-5CDE48E67E2F}"/>
            </a:ext>
          </a:extLst>
        </xdr:cNvPr>
        <xdr:cNvCxnSpPr/>
      </xdr:nvCxnSpPr>
      <xdr:spPr>
        <a:xfrm flipV="1">
          <a:off x="13629640" y="1763839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805" name="楕円 804">
          <a:extLst>
            <a:ext uri="{FF2B5EF4-FFF2-40B4-BE49-F238E27FC236}">
              <a16:creationId xmlns:a16="http://schemas.microsoft.com/office/drawing/2014/main" id="{5E581572-3B29-4ED1-9F1C-04E97EFF0560}"/>
            </a:ext>
          </a:extLst>
        </xdr:cNvPr>
        <xdr:cNvSpPr/>
      </xdr:nvSpPr>
      <xdr:spPr>
        <a:xfrm>
          <a:off x="1280414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74295</xdr:rowOff>
    </xdr:from>
    <xdr:to>
      <xdr:col>81</xdr:col>
      <xdr:colOff>50800</xdr:colOff>
      <xdr:row>105</xdr:row>
      <xdr:rowOff>112395</xdr:rowOff>
    </xdr:to>
    <xdr:cxnSp macro="">
      <xdr:nvCxnSpPr>
        <xdr:cNvPr id="806" name="直線コネクタ 805">
          <a:extLst>
            <a:ext uri="{FF2B5EF4-FFF2-40B4-BE49-F238E27FC236}">
              <a16:creationId xmlns:a16="http://schemas.microsoft.com/office/drawing/2014/main" id="{704F1DC4-CBE8-43E3-B5B8-1405B5013027}"/>
            </a:ext>
          </a:extLst>
        </xdr:cNvPr>
        <xdr:cNvCxnSpPr/>
      </xdr:nvCxnSpPr>
      <xdr:spPr>
        <a:xfrm flipV="1">
          <a:off x="12854940" y="176764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807" name="楕円 806">
          <a:extLst>
            <a:ext uri="{FF2B5EF4-FFF2-40B4-BE49-F238E27FC236}">
              <a16:creationId xmlns:a16="http://schemas.microsoft.com/office/drawing/2014/main" id="{1DAEA266-27B2-43D1-8713-ADFEFEABD560}"/>
            </a:ext>
          </a:extLst>
        </xdr:cNvPr>
        <xdr:cNvSpPr/>
      </xdr:nvSpPr>
      <xdr:spPr>
        <a:xfrm>
          <a:off x="12029440" y="1780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106</xdr:row>
      <xdr:rowOff>83820</xdr:rowOff>
    </xdr:to>
    <xdr:cxnSp macro="">
      <xdr:nvCxnSpPr>
        <xdr:cNvPr id="808" name="直線コネクタ 807">
          <a:extLst>
            <a:ext uri="{FF2B5EF4-FFF2-40B4-BE49-F238E27FC236}">
              <a16:creationId xmlns:a16="http://schemas.microsoft.com/office/drawing/2014/main" id="{45FF1160-32E7-4194-9B5A-324B8AF8F3BE}"/>
            </a:ext>
          </a:extLst>
        </xdr:cNvPr>
        <xdr:cNvCxnSpPr/>
      </xdr:nvCxnSpPr>
      <xdr:spPr>
        <a:xfrm flipV="1">
          <a:off x="12072620" y="17714595"/>
          <a:ext cx="78232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809" name="n_1aveValue【公民館】&#10;有形固定資産減価償却率">
          <a:extLst>
            <a:ext uri="{FF2B5EF4-FFF2-40B4-BE49-F238E27FC236}">
              <a16:creationId xmlns:a16="http://schemas.microsoft.com/office/drawing/2014/main" id="{F7193F48-19B1-43D8-BD04-3595DED5657B}"/>
            </a:ext>
          </a:extLst>
        </xdr:cNvPr>
        <xdr:cNvSpPr txBox="1"/>
      </xdr:nvSpPr>
      <xdr:spPr>
        <a:xfrm>
          <a:off x="134372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10" name="n_2aveValue【公民館】&#10;有形固定資産減価償却率">
          <a:extLst>
            <a:ext uri="{FF2B5EF4-FFF2-40B4-BE49-F238E27FC236}">
              <a16:creationId xmlns:a16="http://schemas.microsoft.com/office/drawing/2014/main" id="{53654F96-3FE7-49F7-AD73-AF582F3D27D3}"/>
            </a:ext>
          </a:extLst>
        </xdr:cNvPr>
        <xdr:cNvSpPr txBox="1"/>
      </xdr:nvSpPr>
      <xdr:spPr>
        <a:xfrm>
          <a:off x="12675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11" name="n_3aveValue【公民館】&#10;有形固定資産減価償却率">
          <a:extLst>
            <a:ext uri="{FF2B5EF4-FFF2-40B4-BE49-F238E27FC236}">
              <a16:creationId xmlns:a16="http://schemas.microsoft.com/office/drawing/2014/main" id="{86CD55B3-F4C9-4096-B477-63FCC54BF3D0}"/>
            </a:ext>
          </a:extLst>
        </xdr:cNvPr>
        <xdr:cNvSpPr txBox="1"/>
      </xdr:nvSpPr>
      <xdr:spPr>
        <a:xfrm>
          <a:off x="119005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812" name="n_1mainValue【公民館】&#10;有形固定資産減価償却率">
          <a:extLst>
            <a:ext uri="{FF2B5EF4-FFF2-40B4-BE49-F238E27FC236}">
              <a16:creationId xmlns:a16="http://schemas.microsoft.com/office/drawing/2014/main" id="{4BA4B2B1-DFF3-4007-83F7-4C6453FF8DD1}"/>
            </a:ext>
          </a:extLst>
        </xdr:cNvPr>
        <xdr:cNvSpPr txBox="1"/>
      </xdr:nvSpPr>
      <xdr:spPr>
        <a:xfrm>
          <a:off x="13437244" y="177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154322</xdr:rowOff>
    </xdr:from>
    <xdr:ext cx="405111" cy="259045"/>
    <xdr:sp macro="" textlink="">
      <xdr:nvSpPr>
        <xdr:cNvPr id="813" name="n_2mainValue【公民館】&#10;有形固定資産減価償却率">
          <a:extLst>
            <a:ext uri="{FF2B5EF4-FFF2-40B4-BE49-F238E27FC236}">
              <a16:creationId xmlns:a16="http://schemas.microsoft.com/office/drawing/2014/main" id="{C72CABAB-1060-4794-89B5-3ECB5E4B6819}"/>
            </a:ext>
          </a:extLst>
        </xdr:cNvPr>
        <xdr:cNvSpPr txBox="1"/>
      </xdr:nvSpPr>
      <xdr:spPr>
        <a:xfrm>
          <a:off x="126752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814" name="n_3mainValue【公民館】&#10;有形固定資産減価償却率">
          <a:extLst>
            <a:ext uri="{FF2B5EF4-FFF2-40B4-BE49-F238E27FC236}">
              <a16:creationId xmlns:a16="http://schemas.microsoft.com/office/drawing/2014/main" id="{9862B528-D41E-43EC-9B66-57AF348CB3AA}"/>
            </a:ext>
          </a:extLst>
        </xdr:cNvPr>
        <xdr:cNvSpPr txBox="1"/>
      </xdr:nvSpPr>
      <xdr:spPr>
        <a:xfrm>
          <a:off x="11900544" y="178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a:extLst>
            <a:ext uri="{FF2B5EF4-FFF2-40B4-BE49-F238E27FC236}">
              <a16:creationId xmlns:a16="http://schemas.microsoft.com/office/drawing/2014/main" id="{AED58F8D-1238-4DCB-A027-D0C6898D9D0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a:extLst>
            <a:ext uri="{FF2B5EF4-FFF2-40B4-BE49-F238E27FC236}">
              <a16:creationId xmlns:a16="http://schemas.microsoft.com/office/drawing/2014/main" id="{48E56BE2-ED06-4B24-AB5F-4A43644D7D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a:extLst>
            <a:ext uri="{FF2B5EF4-FFF2-40B4-BE49-F238E27FC236}">
              <a16:creationId xmlns:a16="http://schemas.microsoft.com/office/drawing/2014/main" id="{8597532E-4597-4BC0-91DE-E2D72835180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a:extLst>
            <a:ext uri="{FF2B5EF4-FFF2-40B4-BE49-F238E27FC236}">
              <a16:creationId xmlns:a16="http://schemas.microsoft.com/office/drawing/2014/main" id="{2137511C-6322-484B-BEB0-C1373D85074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a:extLst>
            <a:ext uri="{FF2B5EF4-FFF2-40B4-BE49-F238E27FC236}">
              <a16:creationId xmlns:a16="http://schemas.microsoft.com/office/drawing/2014/main" id="{57EBBD2A-B6B0-4682-9650-1C1F842B060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a:extLst>
            <a:ext uri="{FF2B5EF4-FFF2-40B4-BE49-F238E27FC236}">
              <a16:creationId xmlns:a16="http://schemas.microsoft.com/office/drawing/2014/main" id="{44C75EDF-8CCB-4E28-82AB-9825025EB11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a:extLst>
            <a:ext uri="{FF2B5EF4-FFF2-40B4-BE49-F238E27FC236}">
              <a16:creationId xmlns:a16="http://schemas.microsoft.com/office/drawing/2014/main" id="{E4F2CBA5-6E3B-4501-B976-A21CE4A5991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228E2926-A3A1-4C46-9518-0F33770C339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CDB9CF66-DCA5-4D00-99C8-093E3E5D03C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3B50065C-6D24-48BD-AFA2-FBE02A81323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a:extLst>
            <a:ext uri="{FF2B5EF4-FFF2-40B4-BE49-F238E27FC236}">
              <a16:creationId xmlns:a16="http://schemas.microsoft.com/office/drawing/2014/main" id="{4C7B518A-1784-46C8-B8E7-4F23D63EB6D9}"/>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a:extLst>
            <a:ext uri="{FF2B5EF4-FFF2-40B4-BE49-F238E27FC236}">
              <a16:creationId xmlns:a16="http://schemas.microsoft.com/office/drawing/2014/main" id="{591B4807-F2F2-49EC-AD59-BE6640BF5CF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a:extLst>
            <a:ext uri="{FF2B5EF4-FFF2-40B4-BE49-F238E27FC236}">
              <a16:creationId xmlns:a16="http://schemas.microsoft.com/office/drawing/2014/main" id="{E25D9759-14E5-4055-BF86-6F5B0BDE7586}"/>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a:extLst>
            <a:ext uri="{FF2B5EF4-FFF2-40B4-BE49-F238E27FC236}">
              <a16:creationId xmlns:a16="http://schemas.microsoft.com/office/drawing/2014/main" id="{F4CA0464-73BE-41BC-A2E4-96293B91A8A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a:extLst>
            <a:ext uri="{FF2B5EF4-FFF2-40B4-BE49-F238E27FC236}">
              <a16:creationId xmlns:a16="http://schemas.microsoft.com/office/drawing/2014/main" id="{EA2C4608-9A36-4C17-A4BA-81C5B6ABEFAC}"/>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a:extLst>
            <a:ext uri="{FF2B5EF4-FFF2-40B4-BE49-F238E27FC236}">
              <a16:creationId xmlns:a16="http://schemas.microsoft.com/office/drawing/2014/main" id="{68FB9847-6DF9-48E8-8EAE-7A6A2DFF74C2}"/>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a:extLst>
            <a:ext uri="{FF2B5EF4-FFF2-40B4-BE49-F238E27FC236}">
              <a16:creationId xmlns:a16="http://schemas.microsoft.com/office/drawing/2014/main" id="{0CC48496-36CA-4D31-ADEB-C7CA4F74DDFD}"/>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a:extLst>
            <a:ext uri="{FF2B5EF4-FFF2-40B4-BE49-F238E27FC236}">
              <a16:creationId xmlns:a16="http://schemas.microsoft.com/office/drawing/2014/main" id="{84054819-D967-488E-9328-2C303519F18C}"/>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455C2B42-5DD0-4C1C-9D26-44D470D8048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943B0625-5168-4401-A5D7-475DF0F67F7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a:extLst>
            <a:ext uri="{FF2B5EF4-FFF2-40B4-BE49-F238E27FC236}">
              <a16:creationId xmlns:a16="http://schemas.microsoft.com/office/drawing/2014/main" id="{E8F7EEA2-8C8D-43AB-9503-A15CF1AF378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a:extLst>
            <a:ext uri="{FF2B5EF4-FFF2-40B4-BE49-F238E27FC236}">
              <a16:creationId xmlns:a16="http://schemas.microsoft.com/office/drawing/2014/main" id="{58839D98-3150-4BA3-A84D-4D531F0EE0A3}"/>
            </a:ext>
          </a:extLst>
        </xdr:cNvPr>
        <xdr:cNvCxnSpPr/>
      </xdr:nvCxnSpPr>
      <xdr:spPr>
        <a:xfrm flipV="1">
          <a:off x="19509104" y="16835628"/>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a:extLst>
            <a:ext uri="{FF2B5EF4-FFF2-40B4-BE49-F238E27FC236}">
              <a16:creationId xmlns:a16="http://schemas.microsoft.com/office/drawing/2014/main" id="{5C9F96F5-493D-49EA-9DC0-FB9AD74EC950}"/>
            </a:ext>
          </a:extLst>
        </xdr:cNvPr>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a:extLst>
            <a:ext uri="{FF2B5EF4-FFF2-40B4-BE49-F238E27FC236}">
              <a16:creationId xmlns:a16="http://schemas.microsoft.com/office/drawing/2014/main" id="{D860D98F-7AF2-4FCB-B581-B68E3EC62844}"/>
            </a:ext>
          </a:extLst>
        </xdr:cNvPr>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a:extLst>
            <a:ext uri="{FF2B5EF4-FFF2-40B4-BE49-F238E27FC236}">
              <a16:creationId xmlns:a16="http://schemas.microsoft.com/office/drawing/2014/main" id="{FD6603DD-B185-48E8-A3CD-A2FED04C6E61}"/>
            </a:ext>
          </a:extLst>
        </xdr:cNvPr>
        <xdr:cNvSpPr txBox="1"/>
      </xdr:nvSpPr>
      <xdr:spPr>
        <a:xfrm>
          <a:off x="19547840" y="1661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a:extLst>
            <a:ext uri="{FF2B5EF4-FFF2-40B4-BE49-F238E27FC236}">
              <a16:creationId xmlns:a16="http://schemas.microsoft.com/office/drawing/2014/main" id="{07400240-8798-4B02-A162-9FF7BF33C1FE}"/>
            </a:ext>
          </a:extLst>
        </xdr:cNvPr>
        <xdr:cNvCxnSpPr/>
      </xdr:nvCxnSpPr>
      <xdr:spPr>
        <a:xfrm>
          <a:off x="19443700" y="16835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1" name="【公民館】&#10;一人当たり面積平均値テキスト">
          <a:extLst>
            <a:ext uri="{FF2B5EF4-FFF2-40B4-BE49-F238E27FC236}">
              <a16:creationId xmlns:a16="http://schemas.microsoft.com/office/drawing/2014/main" id="{6D4FE90E-ACA6-4A7D-8AFB-D889E251DB75}"/>
            </a:ext>
          </a:extLst>
        </xdr:cNvPr>
        <xdr:cNvSpPr txBox="1"/>
      </xdr:nvSpPr>
      <xdr:spPr>
        <a:xfrm>
          <a:off x="19547840" y="17655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a:extLst>
            <a:ext uri="{FF2B5EF4-FFF2-40B4-BE49-F238E27FC236}">
              <a16:creationId xmlns:a16="http://schemas.microsoft.com/office/drawing/2014/main" id="{8005268C-A149-4245-9ACC-19906A4C3E86}"/>
            </a:ext>
          </a:extLst>
        </xdr:cNvPr>
        <xdr:cNvSpPr/>
      </xdr:nvSpPr>
      <xdr:spPr>
        <a:xfrm>
          <a:off x="1945894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a:extLst>
            <a:ext uri="{FF2B5EF4-FFF2-40B4-BE49-F238E27FC236}">
              <a16:creationId xmlns:a16="http://schemas.microsoft.com/office/drawing/2014/main" id="{7365002F-7989-4650-8FB5-E9E719574888}"/>
            </a:ext>
          </a:extLst>
        </xdr:cNvPr>
        <xdr:cNvSpPr/>
      </xdr:nvSpPr>
      <xdr:spPr>
        <a:xfrm>
          <a:off x="18735040" y="17797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a:extLst>
            <a:ext uri="{FF2B5EF4-FFF2-40B4-BE49-F238E27FC236}">
              <a16:creationId xmlns:a16="http://schemas.microsoft.com/office/drawing/2014/main" id="{287254BA-60B9-4976-BACB-AC5BC6F4D34E}"/>
            </a:ext>
          </a:extLst>
        </xdr:cNvPr>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a:extLst>
            <a:ext uri="{FF2B5EF4-FFF2-40B4-BE49-F238E27FC236}">
              <a16:creationId xmlns:a16="http://schemas.microsoft.com/office/drawing/2014/main" id="{0C0E5484-78F9-4C18-A131-27C85B1EBFE0}"/>
            </a:ext>
          </a:extLst>
        </xdr:cNvPr>
        <xdr:cNvSpPr/>
      </xdr:nvSpPr>
      <xdr:spPr>
        <a:xfrm>
          <a:off x="17162780" y="17845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3AE4B9E0-777E-4685-AB9A-4B5EA56BA66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65E8E2CA-D281-4356-9328-513150A43AE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9354A707-8AC9-458F-B402-2338F2180CE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8DFD12DE-EDC8-4162-B7AB-CA9BC8B9CCC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A5D0847F-EEBF-4152-93FE-C7FAC9E03BF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51" name="楕円 850">
          <a:extLst>
            <a:ext uri="{FF2B5EF4-FFF2-40B4-BE49-F238E27FC236}">
              <a16:creationId xmlns:a16="http://schemas.microsoft.com/office/drawing/2014/main" id="{B505A89C-7777-45ED-A34B-CFEDCEC64DFC}"/>
            </a:ext>
          </a:extLst>
        </xdr:cNvPr>
        <xdr:cNvSpPr/>
      </xdr:nvSpPr>
      <xdr:spPr>
        <a:xfrm>
          <a:off x="1945894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852" name="【公民館】&#10;一人当たり面積該当値テキスト">
          <a:extLst>
            <a:ext uri="{FF2B5EF4-FFF2-40B4-BE49-F238E27FC236}">
              <a16:creationId xmlns:a16="http://schemas.microsoft.com/office/drawing/2014/main" id="{AA420FA0-D4E5-47E9-8094-71D7BBF2C4A9}"/>
            </a:ext>
          </a:extLst>
        </xdr:cNvPr>
        <xdr:cNvSpPr txBox="1"/>
      </xdr:nvSpPr>
      <xdr:spPr>
        <a:xfrm>
          <a:off x="19547840" y="179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53" name="楕円 852">
          <a:extLst>
            <a:ext uri="{FF2B5EF4-FFF2-40B4-BE49-F238E27FC236}">
              <a16:creationId xmlns:a16="http://schemas.microsoft.com/office/drawing/2014/main" id="{B8F86783-74F9-4E57-9260-FB2CCFDA5B73}"/>
            </a:ext>
          </a:extLst>
        </xdr:cNvPr>
        <xdr:cNvSpPr/>
      </xdr:nvSpPr>
      <xdr:spPr>
        <a:xfrm>
          <a:off x="1873504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854" name="直線コネクタ 853">
          <a:extLst>
            <a:ext uri="{FF2B5EF4-FFF2-40B4-BE49-F238E27FC236}">
              <a16:creationId xmlns:a16="http://schemas.microsoft.com/office/drawing/2014/main" id="{D065D4FD-C25C-408F-8C22-648A22A30C84}"/>
            </a:ext>
          </a:extLst>
        </xdr:cNvPr>
        <xdr:cNvCxnSpPr/>
      </xdr:nvCxnSpPr>
      <xdr:spPr>
        <a:xfrm>
          <a:off x="18778220" y="180708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855" name="楕円 854">
          <a:extLst>
            <a:ext uri="{FF2B5EF4-FFF2-40B4-BE49-F238E27FC236}">
              <a16:creationId xmlns:a16="http://schemas.microsoft.com/office/drawing/2014/main" id="{DB6167F4-0D1A-4C57-8F4F-F7CF46330776}"/>
            </a:ext>
          </a:extLst>
        </xdr:cNvPr>
        <xdr:cNvSpPr/>
      </xdr:nvSpPr>
      <xdr:spPr>
        <a:xfrm>
          <a:off x="17937480" y="18022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135637</xdr:rowOff>
    </xdr:to>
    <xdr:cxnSp macro="">
      <xdr:nvCxnSpPr>
        <xdr:cNvPr id="856" name="直線コネクタ 855">
          <a:extLst>
            <a:ext uri="{FF2B5EF4-FFF2-40B4-BE49-F238E27FC236}">
              <a16:creationId xmlns:a16="http://schemas.microsoft.com/office/drawing/2014/main" id="{CD50960F-6D13-46BC-B98F-CF5FC99CD2D6}"/>
            </a:ext>
          </a:extLst>
        </xdr:cNvPr>
        <xdr:cNvCxnSpPr/>
      </xdr:nvCxnSpPr>
      <xdr:spPr>
        <a:xfrm flipV="1">
          <a:off x="17988280" y="18070830"/>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27687</xdr:rowOff>
    </xdr:from>
    <xdr:to>
      <xdr:col>102</xdr:col>
      <xdr:colOff>165100</xdr:colOff>
      <xdr:row>107</xdr:row>
      <xdr:rowOff>129287</xdr:rowOff>
    </xdr:to>
    <xdr:sp macro="" textlink="">
      <xdr:nvSpPr>
        <xdr:cNvPr id="857" name="楕円 856">
          <a:extLst>
            <a:ext uri="{FF2B5EF4-FFF2-40B4-BE49-F238E27FC236}">
              <a16:creationId xmlns:a16="http://schemas.microsoft.com/office/drawing/2014/main" id="{19D70DD8-55ED-418E-9B06-62FC63EAD6F8}"/>
            </a:ext>
          </a:extLst>
        </xdr:cNvPr>
        <xdr:cNvSpPr/>
      </xdr:nvSpPr>
      <xdr:spPr>
        <a:xfrm>
          <a:off x="17162780" y="179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135637</xdr:rowOff>
    </xdr:to>
    <xdr:cxnSp macro="">
      <xdr:nvCxnSpPr>
        <xdr:cNvPr id="858" name="直線コネクタ 857">
          <a:extLst>
            <a:ext uri="{FF2B5EF4-FFF2-40B4-BE49-F238E27FC236}">
              <a16:creationId xmlns:a16="http://schemas.microsoft.com/office/drawing/2014/main" id="{42E9A5D6-2A1A-4C32-882B-2FC859DFD816}"/>
            </a:ext>
          </a:extLst>
        </xdr:cNvPr>
        <xdr:cNvCxnSpPr/>
      </xdr:nvCxnSpPr>
      <xdr:spPr>
        <a:xfrm>
          <a:off x="17213580" y="18015967"/>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59" name="n_1aveValue【公民館】&#10;一人当たり面積">
          <a:extLst>
            <a:ext uri="{FF2B5EF4-FFF2-40B4-BE49-F238E27FC236}">
              <a16:creationId xmlns:a16="http://schemas.microsoft.com/office/drawing/2014/main" id="{1A564853-0B0A-4F4D-A1C4-1E79A39C014F}"/>
            </a:ext>
          </a:extLst>
        </xdr:cNvPr>
        <xdr:cNvSpPr txBox="1"/>
      </xdr:nvSpPr>
      <xdr:spPr>
        <a:xfrm>
          <a:off x="1856112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0" name="n_2aveValue【公民館】&#10;一人当たり面積">
          <a:extLst>
            <a:ext uri="{FF2B5EF4-FFF2-40B4-BE49-F238E27FC236}">
              <a16:creationId xmlns:a16="http://schemas.microsoft.com/office/drawing/2014/main" id="{698C8A0C-7E36-48E0-B23C-67553F5EBF8C}"/>
            </a:ext>
          </a:extLst>
        </xdr:cNvPr>
        <xdr:cNvSpPr txBox="1"/>
      </xdr:nvSpPr>
      <xdr:spPr>
        <a:xfrm>
          <a:off x="177762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1" name="n_3aveValue【公民館】&#10;一人当たり面積">
          <a:extLst>
            <a:ext uri="{FF2B5EF4-FFF2-40B4-BE49-F238E27FC236}">
              <a16:creationId xmlns:a16="http://schemas.microsoft.com/office/drawing/2014/main" id="{0DBBA34D-4504-4791-A3C5-1487366BD860}"/>
            </a:ext>
          </a:extLst>
        </xdr:cNvPr>
        <xdr:cNvSpPr txBox="1"/>
      </xdr:nvSpPr>
      <xdr:spPr>
        <a:xfrm>
          <a:off x="1700156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62" name="n_1mainValue【公民館】&#10;一人当たり面積">
          <a:extLst>
            <a:ext uri="{FF2B5EF4-FFF2-40B4-BE49-F238E27FC236}">
              <a16:creationId xmlns:a16="http://schemas.microsoft.com/office/drawing/2014/main" id="{2FD8304E-2E35-4B01-870C-0BE16DF33B06}"/>
            </a:ext>
          </a:extLst>
        </xdr:cNvPr>
        <xdr:cNvSpPr txBox="1"/>
      </xdr:nvSpPr>
      <xdr:spPr>
        <a:xfrm>
          <a:off x="185611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63" name="n_2mainValue【公民館】&#10;一人当たり面積">
          <a:extLst>
            <a:ext uri="{FF2B5EF4-FFF2-40B4-BE49-F238E27FC236}">
              <a16:creationId xmlns:a16="http://schemas.microsoft.com/office/drawing/2014/main" id="{A142E9FC-FCFF-436B-92C0-B2ED4860FBD5}"/>
            </a:ext>
          </a:extLst>
        </xdr:cNvPr>
        <xdr:cNvSpPr txBox="1"/>
      </xdr:nvSpPr>
      <xdr:spPr>
        <a:xfrm>
          <a:off x="17776267" y="181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120414</xdr:rowOff>
    </xdr:from>
    <xdr:ext cx="469744" cy="259045"/>
    <xdr:sp macro="" textlink="">
      <xdr:nvSpPr>
        <xdr:cNvPr id="864" name="n_3mainValue【公民館】&#10;一人当たり面積">
          <a:extLst>
            <a:ext uri="{FF2B5EF4-FFF2-40B4-BE49-F238E27FC236}">
              <a16:creationId xmlns:a16="http://schemas.microsoft.com/office/drawing/2014/main" id="{09C916E8-A1FE-4BE1-A0D4-C371C56F31AF}"/>
            </a:ext>
          </a:extLst>
        </xdr:cNvPr>
        <xdr:cNvSpPr txBox="1"/>
      </xdr:nvSpPr>
      <xdr:spPr>
        <a:xfrm>
          <a:off x="17001567" y="180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42870574-C85E-4883-8862-1D3418EDD9A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3ACC6ADA-C341-44DA-A3E2-8F0FC152C92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E69FBC-210F-450F-803F-C9AD6D05F4F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年に末広児童館・天神児童館の耐震改修を行ったことから、類似団体と比べ低い数値となっているが、ほとんどの類型において、有形固定資産減価償却率は類似団体平均を上回っている。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また、各施設の減価償却に伴いほとんどの類型において有形固定資産減価償却率は上昇している。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242DB5-AA20-4B32-82AB-CAEDB330292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F41B8D-9519-47C2-8A47-6C46E5AB89B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2E0192-E803-4EEA-9C55-4E457306F10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32194B-99BB-49BC-BEA0-253D5535B98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098362-73D3-4F81-913C-C196765CB2A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A948F3-F62E-485C-8A01-66B6E9ABA1B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AE60C3-5248-445D-A137-9A083567934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01D43E-E617-4638-827B-699C337A584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E48929-23D6-4355-B4A0-6F46F849DB5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39EA81-39E6-4E4D-9DC7-97DEB42FB87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98065E-C73E-4628-BB29-11F84804355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2003C7-5005-4B42-AC05-5DAAC4CF295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79A0D7-86AF-4ED2-8D7A-24844A79226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20A11D-87D3-4C8B-B966-9D04192F759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F776AB-24CD-4960-88A8-99AF61409F8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94D2C4E-4224-491E-9855-ADA09316A5E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3B21E2-1171-4995-937B-E0202E6987B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E84365-3BBA-4C20-BBD3-34D81037D6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93095C-8A87-46A5-8E89-FB412973FA1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251D57-E6E1-495A-B474-A7916EB40BB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AD600A-5652-48AE-9C5A-4710394BCF6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4B1024-0DFC-480B-B4E5-285F73C507B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758ACC-AF00-4039-B802-EEEC4371E51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78AC0E-DDA4-4672-AC2A-2C8532DED10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EB3727-7168-4D96-886C-20856F44E24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52BACC-EAA9-4879-AD06-4B01BEB524D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60B558-CA48-484B-A21B-719B6888763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089591-BB23-4D86-8505-068BFFDBF6A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291221-32A7-4F42-BD47-41857C0E7C5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A9430B7-3EC6-4DCE-B5CF-A578ECD01A1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E59577F-B7F5-461D-9508-00BF200FDB7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3797629-0358-497B-86F7-68A0BF0D471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F5FE30F-2EE8-4FF2-82A2-ED01ECD4B4C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EF858DC-68A4-49A1-A2C1-5190569CA8A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4764D90-B046-4ECB-9129-1EA88B00A53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AD46E8-5957-411D-AA41-E7CCD164556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5509390-2AB4-4ED3-B7F7-B1FB3780DDE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7D82765-67FA-47C3-913F-D570E103522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8FC528F-61E3-44C8-9D86-E655264B075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80A5FCB-A8A5-4756-AB75-9726E46EF40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D5D54E8-BEC0-4657-AA8C-3BA146204E6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EA7EA6B-7BC4-44FE-B948-CD376B89CF9A}"/>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9769439-37C4-4338-B6F1-746B8F38BCF3}"/>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E08B5CD-59A9-4183-AA19-C5077D57709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6494822-30FE-4874-9DB1-EA6AC333F39E}"/>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90A59FA-7434-4078-A353-EA36F241AE8D}"/>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AECF3C3-0F65-4357-83DA-62D93981A2C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A2FC39F-FA2E-4E83-B8E5-1E814A4DC339}"/>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405B669-F946-4AA8-A3C1-2D7A6B13775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938AEE8-003C-401F-B761-7B653158552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C7DCBD8-0857-44E2-89A3-C73DCD2FA6D1}"/>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77C610B-40A1-4BE0-82C2-B7B3216FA490}"/>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7027CC-89B7-4973-9F86-6B59EA25259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208423A-BE29-4CA1-8D92-C8CF6DBF9D48}"/>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EB69577-1B25-490D-9ACF-B0D1C9D19C3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2DFF3781-F74C-4FCB-A114-E7C81CE06B45}"/>
            </a:ext>
          </a:extLst>
        </xdr:cNvPr>
        <xdr:cNvCxnSpPr/>
      </xdr:nvCxnSpPr>
      <xdr:spPr>
        <a:xfrm flipV="1">
          <a:off x="4086225" y="553484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B79DA164-9BFD-4ECF-93D8-BC13D3140D4C}"/>
            </a:ext>
          </a:extLst>
        </xdr:cNvPr>
        <xdr:cNvSpPr txBox="1"/>
      </xdr:nvSpPr>
      <xdr:spPr>
        <a:xfrm>
          <a:off x="412496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FD339436-5010-494A-9F78-5B54115C0E32}"/>
            </a:ext>
          </a:extLst>
        </xdr:cNvPr>
        <xdr:cNvCxnSpPr/>
      </xdr:nvCxnSpPr>
      <xdr:spPr>
        <a:xfrm>
          <a:off x="402082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A43B5E9-0D7D-41C8-92DE-200A295A3CBF}"/>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7793A1AD-2253-4190-94D6-E70FA50C5BB3}"/>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AE7295E7-92A2-49DE-9701-4D6F9C063BEF}"/>
            </a:ext>
          </a:extLst>
        </xdr:cNvPr>
        <xdr:cNvSpPr txBox="1"/>
      </xdr:nvSpPr>
      <xdr:spPr>
        <a:xfrm>
          <a:off x="4124960" y="616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D0D87807-1CA5-471C-8EE0-E6EC793A846B}"/>
            </a:ext>
          </a:extLst>
        </xdr:cNvPr>
        <xdr:cNvSpPr/>
      </xdr:nvSpPr>
      <xdr:spPr>
        <a:xfrm>
          <a:off x="403606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C61E01C6-2E42-4076-8D13-F14CFC024C08}"/>
            </a:ext>
          </a:extLst>
        </xdr:cNvPr>
        <xdr:cNvSpPr/>
      </xdr:nvSpPr>
      <xdr:spPr>
        <a:xfrm>
          <a:off x="3312160" y="6350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FBCDD248-EF18-42AA-A93F-3B83785937ED}"/>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46E17BCE-F4F2-43BF-830C-4376C6271440}"/>
            </a:ext>
          </a:extLst>
        </xdr:cNvPr>
        <xdr:cNvSpPr/>
      </xdr:nvSpPr>
      <xdr:spPr>
        <a:xfrm>
          <a:off x="17399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C9263E8-05B9-4171-BEFA-14918E82FE2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7651E22-D50E-4B24-9100-AD7F6852597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88F052-9050-4609-A4EA-C8BD8BEE1A7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A5E265-F31D-4914-9177-F572A6FC962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78155A-328F-4661-8E81-B38CE3A956C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33565</xdr:rowOff>
    </xdr:from>
    <xdr:to>
      <xdr:col>24</xdr:col>
      <xdr:colOff>114300</xdr:colOff>
      <xdr:row>40</xdr:row>
      <xdr:rowOff>135165</xdr:rowOff>
    </xdr:to>
    <xdr:sp macro="" textlink="">
      <xdr:nvSpPr>
        <xdr:cNvPr id="72" name="楕円 71">
          <a:extLst>
            <a:ext uri="{FF2B5EF4-FFF2-40B4-BE49-F238E27FC236}">
              <a16:creationId xmlns:a16="http://schemas.microsoft.com/office/drawing/2014/main" id="{D296BAE9-AC5F-4670-9647-345C4B07B09E}"/>
            </a:ext>
          </a:extLst>
        </xdr:cNvPr>
        <xdr:cNvSpPr/>
      </xdr:nvSpPr>
      <xdr:spPr>
        <a:xfrm>
          <a:off x="4036060" y="6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11992</xdr:rowOff>
    </xdr:from>
    <xdr:ext cx="405111" cy="259045"/>
    <xdr:sp macro="" textlink="">
      <xdr:nvSpPr>
        <xdr:cNvPr id="73" name="【図書館】&#10;有形固定資産減価償却率該当値テキスト">
          <a:extLst>
            <a:ext uri="{FF2B5EF4-FFF2-40B4-BE49-F238E27FC236}">
              <a16:creationId xmlns:a16="http://schemas.microsoft.com/office/drawing/2014/main" id="{7ECE8295-B7CA-4685-8723-6F5092C01019}"/>
            </a:ext>
          </a:extLst>
        </xdr:cNvPr>
        <xdr:cNvSpPr txBox="1"/>
      </xdr:nvSpPr>
      <xdr:spPr>
        <a:xfrm>
          <a:off x="4124960" y="67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4" name="楕円 73">
          <a:extLst>
            <a:ext uri="{FF2B5EF4-FFF2-40B4-BE49-F238E27FC236}">
              <a16:creationId xmlns:a16="http://schemas.microsoft.com/office/drawing/2014/main" id="{0FF0BB7A-873D-41E0-9F27-9201B25822AD}"/>
            </a:ext>
          </a:extLst>
        </xdr:cNvPr>
        <xdr:cNvSpPr/>
      </xdr:nvSpPr>
      <xdr:spPr>
        <a:xfrm>
          <a:off x="3312160" y="6783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84365</xdr:rowOff>
    </xdr:from>
    <xdr:to>
      <xdr:col>24</xdr:col>
      <xdr:colOff>63500</xdr:colOff>
      <xdr:row>40</xdr:row>
      <xdr:rowOff>128451</xdr:rowOff>
    </xdr:to>
    <xdr:cxnSp macro="">
      <xdr:nvCxnSpPr>
        <xdr:cNvPr id="75" name="直線コネクタ 74">
          <a:extLst>
            <a:ext uri="{FF2B5EF4-FFF2-40B4-BE49-F238E27FC236}">
              <a16:creationId xmlns:a16="http://schemas.microsoft.com/office/drawing/2014/main" id="{4BF04ED2-051B-4B3B-8E04-3ED10D9DCFB9}"/>
            </a:ext>
          </a:extLst>
        </xdr:cNvPr>
        <xdr:cNvCxnSpPr/>
      </xdr:nvCxnSpPr>
      <xdr:spPr>
        <a:xfrm flipV="1">
          <a:off x="3355340" y="6789965"/>
          <a:ext cx="7315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121738</xdr:rowOff>
    </xdr:from>
    <xdr:to>
      <xdr:col>15</xdr:col>
      <xdr:colOff>101600</xdr:colOff>
      <xdr:row>41</xdr:row>
      <xdr:rowOff>51888</xdr:rowOff>
    </xdr:to>
    <xdr:sp macro="" textlink="">
      <xdr:nvSpPr>
        <xdr:cNvPr id="76" name="楕円 75">
          <a:extLst>
            <a:ext uri="{FF2B5EF4-FFF2-40B4-BE49-F238E27FC236}">
              <a16:creationId xmlns:a16="http://schemas.microsoft.com/office/drawing/2014/main" id="{3A14BF21-C741-438C-AEB6-E4296568655C}"/>
            </a:ext>
          </a:extLst>
        </xdr:cNvPr>
        <xdr:cNvSpPr/>
      </xdr:nvSpPr>
      <xdr:spPr>
        <a:xfrm>
          <a:off x="25146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128451</xdr:rowOff>
    </xdr:from>
    <xdr:to>
      <xdr:col>19</xdr:col>
      <xdr:colOff>177800</xdr:colOff>
      <xdr:row>41</xdr:row>
      <xdr:rowOff>1088</xdr:rowOff>
    </xdr:to>
    <xdr:cxnSp macro="">
      <xdr:nvCxnSpPr>
        <xdr:cNvPr id="77" name="直線コネクタ 76">
          <a:extLst>
            <a:ext uri="{FF2B5EF4-FFF2-40B4-BE49-F238E27FC236}">
              <a16:creationId xmlns:a16="http://schemas.microsoft.com/office/drawing/2014/main" id="{89CDADFC-5FD2-4917-BF42-BF9CDF69927B}"/>
            </a:ext>
          </a:extLst>
        </xdr:cNvPr>
        <xdr:cNvCxnSpPr/>
      </xdr:nvCxnSpPr>
      <xdr:spPr>
        <a:xfrm flipV="1">
          <a:off x="2565400" y="6834051"/>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165826</xdr:rowOff>
    </xdr:from>
    <xdr:to>
      <xdr:col>10</xdr:col>
      <xdr:colOff>165100</xdr:colOff>
      <xdr:row>41</xdr:row>
      <xdr:rowOff>95976</xdr:rowOff>
    </xdr:to>
    <xdr:sp macro="" textlink="">
      <xdr:nvSpPr>
        <xdr:cNvPr id="78" name="楕円 77">
          <a:extLst>
            <a:ext uri="{FF2B5EF4-FFF2-40B4-BE49-F238E27FC236}">
              <a16:creationId xmlns:a16="http://schemas.microsoft.com/office/drawing/2014/main" id="{069D4ECB-5397-42BF-8523-C36BC6EAFBFE}"/>
            </a:ext>
          </a:extLst>
        </xdr:cNvPr>
        <xdr:cNvSpPr/>
      </xdr:nvSpPr>
      <xdr:spPr>
        <a:xfrm>
          <a:off x="1739900" y="6871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45176</xdr:rowOff>
    </xdr:to>
    <xdr:cxnSp macro="">
      <xdr:nvCxnSpPr>
        <xdr:cNvPr id="79" name="直線コネクタ 78">
          <a:extLst>
            <a:ext uri="{FF2B5EF4-FFF2-40B4-BE49-F238E27FC236}">
              <a16:creationId xmlns:a16="http://schemas.microsoft.com/office/drawing/2014/main" id="{C5B40253-5552-47EA-B73A-2985B0075B68}"/>
            </a:ext>
          </a:extLst>
        </xdr:cNvPr>
        <xdr:cNvCxnSpPr/>
      </xdr:nvCxnSpPr>
      <xdr:spPr>
        <a:xfrm flipV="1">
          <a:off x="1790700" y="6874328"/>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E260F7E8-CCB9-43C2-A1DC-3548D52BE54D}"/>
            </a:ext>
          </a:extLst>
        </xdr:cNvPr>
        <xdr:cNvSpPr txBox="1"/>
      </xdr:nvSpPr>
      <xdr:spPr>
        <a:xfrm>
          <a:off x="317056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a:extLst>
            <a:ext uri="{FF2B5EF4-FFF2-40B4-BE49-F238E27FC236}">
              <a16:creationId xmlns:a16="http://schemas.microsoft.com/office/drawing/2014/main" id="{307D8AB6-F3ED-4551-B789-B51CF379D746}"/>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a:extLst>
            <a:ext uri="{FF2B5EF4-FFF2-40B4-BE49-F238E27FC236}">
              <a16:creationId xmlns:a16="http://schemas.microsoft.com/office/drawing/2014/main" id="{6F576E83-35B8-4AA2-A5D1-6D13682B5C64}"/>
            </a:ext>
          </a:extLst>
        </xdr:cNvPr>
        <xdr:cNvSpPr txBox="1"/>
      </xdr:nvSpPr>
      <xdr:spPr>
        <a:xfrm>
          <a:off x="16110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3" name="n_1mainValue【図書館】&#10;有形固定資産減価償却率">
          <a:extLst>
            <a:ext uri="{FF2B5EF4-FFF2-40B4-BE49-F238E27FC236}">
              <a16:creationId xmlns:a16="http://schemas.microsoft.com/office/drawing/2014/main" id="{1ADC14D6-ED97-46B1-B6A3-0A26D7F09B7A}"/>
            </a:ext>
          </a:extLst>
        </xdr:cNvPr>
        <xdr:cNvSpPr txBox="1"/>
      </xdr:nvSpPr>
      <xdr:spPr>
        <a:xfrm>
          <a:off x="317056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43015</xdr:rowOff>
    </xdr:from>
    <xdr:ext cx="405111" cy="259045"/>
    <xdr:sp macro="" textlink="">
      <xdr:nvSpPr>
        <xdr:cNvPr id="84" name="n_2mainValue【図書館】&#10;有形固定資産減価償却率">
          <a:extLst>
            <a:ext uri="{FF2B5EF4-FFF2-40B4-BE49-F238E27FC236}">
              <a16:creationId xmlns:a16="http://schemas.microsoft.com/office/drawing/2014/main" id="{797668C4-155C-4BCD-A77A-75DA11E78C0C}"/>
            </a:ext>
          </a:extLst>
        </xdr:cNvPr>
        <xdr:cNvSpPr txBox="1"/>
      </xdr:nvSpPr>
      <xdr:spPr>
        <a:xfrm>
          <a:off x="23857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87103</xdr:rowOff>
    </xdr:from>
    <xdr:ext cx="405111" cy="259045"/>
    <xdr:sp macro="" textlink="">
      <xdr:nvSpPr>
        <xdr:cNvPr id="85" name="n_3mainValue【図書館】&#10;有形固定資産減価償却率">
          <a:extLst>
            <a:ext uri="{FF2B5EF4-FFF2-40B4-BE49-F238E27FC236}">
              <a16:creationId xmlns:a16="http://schemas.microsoft.com/office/drawing/2014/main" id="{DF9F1973-1831-411B-976E-D466F37552D9}"/>
            </a:ext>
          </a:extLst>
        </xdr:cNvPr>
        <xdr:cNvSpPr txBox="1"/>
      </xdr:nvSpPr>
      <xdr:spPr>
        <a:xfrm>
          <a:off x="1611004"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300E004-3527-46D2-A95D-61E7A91DAA1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62E2EAB-FA39-4660-8946-317063D16E2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D4D51FA-0B60-450D-A4F8-9C60DBA7F02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AAB5418-AFB8-4ACD-9314-7AF534C39C7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B1694DE-F36B-4ED4-B19C-FBE77E7D084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69E0203D-8D8E-4D32-BEE8-A1EF4907F62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709911D-4C5E-4354-945E-8105827B714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F7AD929-AD11-45FC-9D56-9E93C7F2C9F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BF7A4D11-DD25-4E21-B954-02EF160C115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9F3C59A-E968-47B4-A633-F6F44F4692A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1955E4B-ED9A-4AD6-9B71-4F2C36C274B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338742C-8EB0-4AD3-A847-DF6C77CC3915}"/>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E00E335-D09E-4106-B37F-E219027D082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125A99F7-9779-439E-9EAE-D7BEE195B6A7}"/>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7AB6D2E9-DC90-4882-B1B1-DDEB7A434A2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16FAD3D-2ADA-4162-B6EF-F69273A47A12}"/>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3BFC95B-7C28-4472-AA05-7B79F7ED697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90DCC86A-59BA-4D59-85CE-8423E5309209}"/>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61B7A2F-1196-49E3-9F54-9F560AF2614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FDF990DA-4175-4E26-B2CB-732013B9163F}"/>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E20D71C-1935-4FF3-A7A1-5B10D1AE0BE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9AD7A155-2EE3-48B0-BE04-CA22C8ED9FF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3B8D40B7-1DBE-4F64-AAC3-197A798D7D8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98D60C84-812D-43D4-8668-84D559DBF300}"/>
            </a:ext>
          </a:extLst>
        </xdr:cNvPr>
        <xdr:cNvCxnSpPr/>
      </xdr:nvCxnSpPr>
      <xdr:spPr>
        <a:xfrm flipV="1">
          <a:off x="9219565" y="549783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4E6A37B1-235E-4B3A-BED0-DE192FAED1A5}"/>
            </a:ext>
          </a:extLst>
        </xdr:cNvPr>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190D62E8-1A74-48CF-A9E0-3C71767DADC5}"/>
            </a:ext>
          </a:extLst>
        </xdr:cNvPr>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EEC49C7E-F186-4F18-B4E3-25205E0E3C56}"/>
            </a:ext>
          </a:extLst>
        </xdr:cNvPr>
        <xdr:cNvSpPr txBox="1"/>
      </xdr:nvSpPr>
      <xdr:spPr>
        <a:xfrm>
          <a:off x="9258300" y="52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C7D62A3A-3E09-4736-9431-9509A339725E}"/>
            </a:ext>
          </a:extLst>
        </xdr:cNvPr>
        <xdr:cNvCxnSpPr/>
      </xdr:nvCxnSpPr>
      <xdr:spPr>
        <a:xfrm>
          <a:off x="9154160" y="549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id="{37A2F1DA-99B7-4418-9BB9-2ECB7EEC4829}"/>
            </a:ext>
          </a:extLst>
        </xdr:cNvPr>
        <xdr:cNvSpPr txBox="1"/>
      </xdr:nvSpPr>
      <xdr:spPr>
        <a:xfrm>
          <a:off x="9258300" y="620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CF5B6BAA-6B55-403E-A844-0BDECDAAB89A}"/>
            </a:ext>
          </a:extLst>
        </xdr:cNvPr>
        <xdr:cNvSpPr/>
      </xdr:nvSpPr>
      <xdr:spPr>
        <a:xfrm>
          <a:off x="9192260" y="622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8539E937-E157-4ABC-8E1D-3C61EF4FC000}"/>
            </a:ext>
          </a:extLst>
        </xdr:cNvPr>
        <xdr:cNvSpPr/>
      </xdr:nvSpPr>
      <xdr:spPr>
        <a:xfrm>
          <a:off x="8445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0B4C137A-A0B2-4131-9FAC-1123D4A1341B}"/>
            </a:ext>
          </a:extLst>
        </xdr:cNvPr>
        <xdr:cNvSpPr/>
      </xdr:nvSpPr>
      <xdr:spPr>
        <a:xfrm>
          <a:off x="76708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F6FC1E3C-2375-4868-B420-0DB1CAB38A08}"/>
            </a:ext>
          </a:extLst>
        </xdr:cNvPr>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A26E219-4BC7-40D0-89D3-492BE157263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486E14C-9015-4B77-AEA7-E2CF64B38EE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C7836E1-DB17-4B5B-9167-3EB19A12314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2DFD0AB-E970-4314-9851-80BDE180FEA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887800D-E018-47AF-9ACF-338CD49367B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101600</xdr:rowOff>
    </xdr:from>
    <xdr:to>
      <xdr:col>55</xdr:col>
      <xdr:colOff>50800</xdr:colOff>
      <xdr:row>36</xdr:row>
      <xdr:rowOff>31750</xdr:rowOff>
    </xdr:to>
    <xdr:sp macro="" textlink="">
      <xdr:nvSpPr>
        <xdr:cNvPr id="124" name="楕円 123">
          <a:extLst>
            <a:ext uri="{FF2B5EF4-FFF2-40B4-BE49-F238E27FC236}">
              <a16:creationId xmlns:a16="http://schemas.microsoft.com/office/drawing/2014/main" id="{C008FACA-3046-4DE6-9A8B-47D1A577604F}"/>
            </a:ext>
          </a:extLst>
        </xdr:cNvPr>
        <xdr:cNvSpPr/>
      </xdr:nvSpPr>
      <xdr:spPr>
        <a:xfrm>
          <a:off x="9192260" y="5969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124477</xdr:rowOff>
    </xdr:from>
    <xdr:ext cx="469744" cy="259045"/>
    <xdr:sp macro="" textlink="">
      <xdr:nvSpPr>
        <xdr:cNvPr id="125" name="【図書館】&#10;一人当たり面積該当値テキスト">
          <a:extLst>
            <a:ext uri="{FF2B5EF4-FFF2-40B4-BE49-F238E27FC236}">
              <a16:creationId xmlns:a16="http://schemas.microsoft.com/office/drawing/2014/main" id="{34D3ACF1-B273-417C-8959-DF5255314222}"/>
            </a:ext>
          </a:extLst>
        </xdr:cNvPr>
        <xdr:cNvSpPr txBox="1"/>
      </xdr:nvSpPr>
      <xdr:spPr>
        <a:xfrm>
          <a:off x="9258300"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26" name="楕円 125">
          <a:extLst>
            <a:ext uri="{FF2B5EF4-FFF2-40B4-BE49-F238E27FC236}">
              <a16:creationId xmlns:a16="http://schemas.microsoft.com/office/drawing/2014/main" id="{5E9CCFAB-7CF6-431B-8B82-F05F7E6F7F58}"/>
            </a:ext>
          </a:extLst>
        </xdr:cNvPr>
        <xdr:cNvSpPr/>
      </xdr:nvSpPr>
      <xdr:spPr>
        <a:xfrm>
          <a:off x="844550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36</xdr:row>
      <xdr:rowOff>0</xdr:rowOff>
    </xdr:to>
    <xdr:cxnSp macro="">
      <xdr:nvCxnSpPr>
        <xdr:cNvPr id="127" name="直線コネクタ 126">
          <a:extLst>
            <a:ext uri="{FF2B5EF4-FFF2-40B4-BE49-F238E27FC236}">
              <a16:creationId xmlns:a16="http://schemas.microsoft.com/office/drawing/2014/main" id="{43CB6763-7E93-4206-B5D5-48613491EFF9}"/>
            </a:ext>
          </a:extLst>
        </xdr:cNvPr>
        <xdr:cNvCxnSpPr/>
      </xdr:nvCxnSpPr>
      <xdr:spPr>
        <a:xfrm flipV="1">
          <a:off x="8496300" y="601980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8" name="楕円 127">
          <a:extLst>
            <a:ext uri="{FF2B5EF4-FFF2-40B4-BE49-F238E27FC236}">
              <a16:creationId xmlns:a16="http://schemas.microsoft.com/office/drawing/2014/main" id="{A0CDA2F6-8DAB-4DF7-8E00-3D2CE41D55E6}"/>
            </a:ext>
          </a:extLst>
        </xdr:cNvPr>
        <xdr:cNvSpPr/>
      </xdr:nvSpPr>
      <xdr:spPr>
        <a:xfrm>
          <a:off x="7670800" y="600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19050</xdr:rowOff>
    </xdr:to>
    <xdr:cxnSp macro="">
      <xdr:nvCxnSpPr>
        <xdr:cNvPr id="129" name="直線コネクタ 128">
          <a:extLst>
            <a:ext uri="{FF2B5EF4-FFF2-40B4-BE49-F238E27FC236}">
              <a16:creationId xmlns:a16="http://schemas.microsoft.com/office/drawing/2014/main" id="{18446245-2961-4783-8100-EF6391795854}"/>
            </a:ext>
          </a:extLst>
        </xdr:cNvPr>
        <xdr:cNvCxnSpPr/>
      </xdr:nvCxnSpPr>
      <xdr:spPr>
        <a:xfrm flipV="1">
          <a:off x="7713980" y="603504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30" name="楕円 129">
          <a:extLst>
            <a:ext uri="{FF2B5EF4-FFF2-40B4-BE49-F238E27FC236}">
              <a16:creationId xmlns:a16="http://schemas.microsoft.com/office/drawing/2014/main" id="{44BCACC5-5E4C-48FF-86A9-4BFAF8562FD0}"/>
            </a:ext>
          </a:extLst>
        </xdr:cNvPr>
        <xdr:cNvSpPr/>
      </xdr:nvSpPr>
      <xdr:spPr>
        <a:xfrm>
          <a:off x="687324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19050</xdr:rowOff>
    </xdr:to>
    <xdr:cxnSp macro="">
      <xdr:nvCxnSpPr>
        <xdr:cNvPr id="131" name="直線コネクタ 130">
          <a:extLst>
            <a:ext uri="{FF2B5EF4-FFF2-40B4-BE49-F238E27FC236}">
              <a16:creationId xmlns:a16="http://schemas.microsoft.com/office/drawing/2014/main" id="{C17B5B83-4EFC-4D78-9470-CD6A621011FA}"/>
            </a:ext>
          </a:extLst>
        </xdr:cNvPr>
        <xdr:cNvCxnSpPr/>
      </xdr:nvCxnSpPr>
      <xdr:spPr>
        <a:xfrm>
          <a:off x="6924040" y="6054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a:extLst>
            <a:ext uri="{FF2B5EF4-FFF2-40B4-BE49-F238E27FC236}">
              <a16:creationId xmlns:a16="http://schemas.microsoft.com/office/drawing/2014/main" id="{DBF27BDC-E95C-4A8C-969F-9C1834714AF4}"/>
            </a:ext>
          </a:extLst>
        </xdr:cNvPr>
        <xdr:cNvSpPr txBox="1"/>
      </xdr:nvSpPr>
      <xdr:spPr>
        <a:xfrm>
          <a:off x="827158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a:extLst>
            <a:ext uri="{FF2B5EF4-FFF2-40B4-BE49-F238E27FC236}">
              <a16:creationId xmlns:a16="http://schemas.microsoft.com/office/drawing/2014/main" id="{4E4AE281-23A9-458A-9AF9-2591860D0E26}"/>
            </a:ext>
          </a:extLst>
        </xdr:cNvPr>
        <xdr:cNvSpPr txBox="1"/>
      </xdr:nvSpPr>
      <xdr:spPr>
        <a:xfrm>
          <a:off x="7509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a:extLst>
            <a:ext uri="{FF2B5EF4-FFF2-40B4-BE49-F238E27FC236}">
              <a16:creationId xmlns:a16="http://schemas.microsoft.com/office/drawing/2014/main" id="{ACE1129C-9E6A-41FE-B9EF-841F3CE69811}"/>
            </a:ext>
          </a:extLst>
        </xdr:cNvPr>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35" name="n_1mainValue【図書館】&#10;一人当たり面積">
          <a:extLst>
            <a:ext uri="{FF2B5EF4-FFF2-40B4-BE49-F238E27FC236}">
              <a16:creationId xmlns:a16="http://schemas.microsoft.com/office/drawing/2014/main" id="{B6425883-E48E-45B9-B5FB-1C4C9EF0DA89}"/>
            </a:ext>
          </a:extLst>
        </xdr:cNvPr>
        <xdr:cNvSpPr txBox="1"/>
      </xdr:nvSpPr>
      <xdr:spPr>
        <a:xfrm>
          <a:off x="827158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36" name="n_2mainValue【図書館】&#10;一人当たり面積">
          <a:extLst>
            <a:ext uri="{FF2B5EF4-FFF2-40B4-BE49-F238E27FC236}">
              <a16:creationId xmlns:a16="http://schemas.microsoft.com/office/drawing/2014/main" id="{E1876EA3-892D-4723-974D-935F5229574D}"/>
            </a:ext>
          </a:extLst>
        </xdr:cNvPr>
        <xdr:cNvSpPr txBox="1"/>
      </xdr:nvSpPr>
      <xdr:spPr>
        <a:xfrm>
          <a:off x="750958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37" name="n_3mainValue【図書館】&#10;一人当たり面積">
          <a:extLst>
            <a:ext uri="{FF2B5EF4-FFF2-40B4-BE49-F238E27FC236}">
              <a16:creationId xmlns:a16="http://schemas.microsoft.com/office/drawing/2014/main" id="{BDEF3B2F-C162-41BD-918A-79EF4C89F9B2}"/>
            </a:ext>
          </a:extLst>
        </xdr:cNvPr>
        <xdr:cNvSpPr txBox="1"/>
      </xdr:nvSpPr>
      <xdr:spPr>
        <a:xfrm>
          <a:off x="671202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230FD63-7A57-4B0A-BE1B-DC6D4BB23F6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12C4EF5-C717-4C37-85E4-BF743E51F54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1416B36-3827-45DB-8AEF-9BA571891EF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54E6F1B-2407-4063-B3B7-20E6D5BF7DF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4FE7546-E630-4B39-94C9-804FAA164AA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BB4B465-811A-46CB-9BA9-D2ADE9F9CAC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14A2274-C088-41A9-9E1E-134F800B4ED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DD77E3A-E71B-47E2-8199-C2001158463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7F027F2-9640-4AD9-8B7F-A778F032B5E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27F0CA9-6B17-44D8-ABD8-25026622044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A0560026-C42B-4897-94E2-983CFE8375C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FCA484E3-488F-4543-808A-795DF607402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DDE36E70-097F-4C92-8FA1-822C0B570C62}"/>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15AB795B-00FA-4752-BBD5-FE688F7A49C5}"/>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C2B79A75-EB60-4E72-B198-71E3E6186557}"/>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8C4E9B90-01D4-4901-B8EC-1D710204FEBD}"/>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D98EFB5-F9DA-4A3C-9173-0C79F9CFEB7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4F72017-C7A9-40AB-BD16-CF460C488EE8}"/>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35FFE1AC-6605-4F95-83C5-1F7CE133A37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E9CC1AB-1CCA-477F-B06F-99A3D93127CA}"/>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5F9EE086-ED15-4BF3-995D-623AFE2DE3CE}"/>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58E9C4B-6149-4379-8B6A-1030B3F84A0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E71830C8-623F-408C-8392-661770801805}"/>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2D381115-CFDB-41CA-ABCD-7F16DF6B54D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C0ACB7F8-DC3F-4429-8E88-E3EAB618C0A5}"/>
            </a:ext>
          </a:extLst>
        </xdr:cNvPr>
        <xdr:cNvCxnSpPr/>
      </xdr:nvCxnSpPr>
      <xdr:spPr>
        <a:xfrm flipV="1">
          <a:off x="4086225" y="945832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B185AE15-155D-41E1-A64E-BA4AAC0253B9}"/>
            </a:ext>
          </a:extLst>
        </xdr:cNvPr>
        <xdr:cNvSpPr txBox="1"/>
      </xdr:nvSpPr>
      <xdr:spPr>
        <a:xfrm>
          <a:off x="412496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058CFF72-80FD-417D-B317-65643345C009}"/>
            </a:ext>
          </a:extLst>
        </xdr:cNvPr>
        <xdr:cNvCxnSpPr/>
      </xdr:nvCxnSpPr>
      <xdr:spPr>
        <a:xfrm>
          <a:off x="402082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BDA0E4F6-A982-471A-994F-51C6A1A29C14}"/>
            </a:ext>
          </a:extLst>
        </xdr:cNvPr>
        <xdr:cNvSpPr txBox="1"/>
      </xdr:nvSpPr>
      <xdr:spPr>
        <a:xfrm>
          <a:off x="4124960" y="923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755AE187-3B97-4A7B-8574-F713B592C424}"/>
            </a:ext>
          </a:extLst>
        </xdr:cNvPr>
        <xdr:cNvCxnSpPr/>
      </xdr:nvCxnSpPr>
      <xdr:spPr>
        <a:xfrm>
          <a:off x="4020820" y="9458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74E1AA88-E1E3-4665-950B-E67E51C5F93F}"/>
            </a:ext>
          </a:extLst>
        </xdr:cNvPr>
        <xdr:cNvSpPr txBox="1"/>
      </xdr:nvSpPr>
      <xdr:spPr>
        <a:xfrm>
          <a:off x="4124960" y="981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EEA80D6B-BD0C-411B-A116-95643AB44DA0}"/>
            </a:ext>
          </a:extLst>
        </xdr:cNvPr>
        <xdr:cNvSpPr/>
      </xdr:nvSpPr>
      <xdr:spPr>
        <a:xfrm>
          <a:off x="403606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A033886C-5986-4E73-A6ED-6BD7BF6A9E83}"/>
            </a:ext>
          </a:extLst>
        </xdr:cNvPr>
        <xdr:cNvSpPr/>
      </xdr:nvSpPr>
      <xdr:spPr>
        <a:xfrm>
          <a:off x="3312160" y="1000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9CFDEBC0-5ADB-454D-9514-7AEFE1531A53}"/>
            </a:ext>
          </a:extLst>
        </xdr:cNvPr>
        <xdr:cNvSpPr/>
      </xdr:nvSpPr>
      <xdr:spPr>
        <a:xfrm>
          <a:off x="25146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071AD3EA-877F-434F-A7CA-334344E1475A}"/>
            </a:ext>
          </a:extLst>
        </xdr:cNvPr>
        <xdr:cNvSpPr/>
      </xdr:nvSpPr>
      <xdr:spPr>
        <a:xfrm>
          <a:off x="17399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1D8D3FC-6C89-401A-AFC4-F7E7B24CEF5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814678E-BA2C-4C54-B5B7-8500828623F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389FDC4-CDF5-4FD2-93E9-F2942A83001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A0E7D94-EB2B-4421-9552-A79A7663F90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4CAB408-7AF7-4D6A-8D4A-35BD604378A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77" name="楕円 176">
          <a:extLst>
            <a:ext uri="{FF2B5EF4-FFF2-40B4-BE49-F238E27FC236}">
              <a16:creationId xmlns:a16="http://schemas.microsoft.com/office/drawing/2014/main" id="{8EB95B93-8001-4938-AF58-C986E0450F3B}"/>
            </a:ext>
          </a:extLst>
        </xdr:cNvPr>
        <xdr:cNvSpPr/>
      </xdr:nvSpPr>
      <xdr:spPr>
        <a:xfrm>
          <a:off x="403606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7C900E0F-38B1-41A1-BA40-895718FF5EA0}"/>
            </a:ext>
          </a:extLst>
        </xdr:cNvPr>
        <xdr:cNvSpPr txBox="1"/>
      </xdr:nvSpPr>
      <xdr:spPr>
        <a:xfrm>
          <a:off x="412496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79" name="楕円 178">
          <a:extLst>
            <a:ext uri="{FF2B5EF4-FFF2-40B4-BE49-F238E27FC236}">
              <a16:creationId xmlns:a16="http://schemas.microsoft.com/office/drawing/2014/main" id="{42561FEC-8DC2-41C9-A1CE-2BE7ACCADDF2}"/>
            </a:ext>
          </a:extLst>
        </xdr:cNvPr>
        <xdr:cNvSpPr/>
      </xdr:nvSpPr>
      <xdr:spPr>
        <a:xfrm>
          <a:off x="3312160" y="1038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40005</xdr:rowOff>
    </xdr:to>
    <xdr:cxnSp macro="">
      <xdr:nvCxnSpPr>
        <xdr:cNvPr id="180" name="直線コネクタ 179">
          <a:extLst>
            <a:ext uri="{FF2B5EF4-FFF2-40B4-BE49-F238E27FC236}">
              <a16:creationId xmlns:a16="http://schemas.microsoft.com/office/drawing/2014/main" id="{2C16DD7B-E78A-4C32-841F-80B9799BDB87}"/>
            </a:ext>
          </a:extLst>
        </xdr:cNvPr>
        <xdr:cNvCxnSpPr/>
      </xdr:nvCxnSpPr>
      <xdr:spPr>
        <a:xfrm flipV="1">
          <a:off x="3355340" y="103955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81" name="楕円 180">
          <a:extLst>
            <a:ext uri="{FF2B5EF4-FFF2-40B4-BE49-F238E27FC236}">
              <a16:creationId xmlns:a16="http://schemas.microsoft.com/office/drawing/2014/main" id="{DF273D5F-DACF-417F-B863-7B8E20208DB2}"/>
            </a:ext>
          </a:extLst>
        </xdr:cNvPr>
        <xdr:cNvSpPr/>
      </xdr:nvSpPr>
      <xdr:spPr>
        <a:xfrm>
          <a:off x="251460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40005</xdr:rowOff>
    </xdr:to>
    <xdr:cxnSp macro="">
      <xdr:nvCxnSpPr>
        <xdr:cNvPr id="182" name="直線コネクタ 181">
          <a:extLst>
            <a:ext uri="{FF2B5EF4-FFF2-40B4-BE49-F238E27FC236}">
              <a16:creationId xmlns:a16="http://schemas.microsoft.com/office/drawing/2014/main" id="{59C2D0B3-72A1-4B28-98A0-0324E1375E3B}"/>
            </a:ext>
          </a:extLst>
        </xdr:cNvPr>
        <xdr:cNvCxnSpPr/>
      </xdr:nvCxnSpPr>
      <xdr:spPr>
        <a:xfrm>
          <a:off x="2565400" y="104070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3" name="楕円 182">
          <a:extLst>
            <a:ext uri="{FF2B5EF4-FFF2-40B4-BE49-F238E27FC236}">
              <a16:creationId xmlns:a16="http://schemas.microsoft.com/office/drawing/2014/main" id="{45E44FAD-01F4-44E7-836B-8F70A917C385}"/>
            </a:ext>
          </a:extLst>
        </xdr:cNvPr>
        <xdr:cNvSpPr/>
      </xdr:nvSpPr>
      <xdr:spPr>
        <a:xfrm>
          <a:off x="17399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57150</xdr:rowOff>
    </xdr:to>
    <xdr:cxnSp macro="">
      <xdr:nvCxnSpPr>
        <xdr:cNvPr id="184" name="直線コネクタ 183">
          <a:extLst>
            <a:ext uri="{FF2B5EF4-FFF2-40B4-BE49-F238E27FC236}">
              <a16:creationId xmlns:a16="http://schemas.microsoft.com/office/drawing/2014/main" id="{A6EC1606-CBA6-4FE7-BCE7-279373C013F0}"/>
            </a:ext>
          </a:extLst>
        </xdr:cNvPr>
        <xdr:cNvCxnSpPr/>
      </xdr:nvCxnSpPr>
      <xdr:spPr>
        <a:xfrm flipV="1">
          <a:off x="1790700" y="1040701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a:extLst>
            <a:ext uri="{FF2B5EF4-FFF2-40B4-BE49-F238E27FC236}">
              <a16:creationId xmlns:a16="http://schemas.microsoft.com/office/drawing/2014/main" id="{8B0F6262-4034-4650-97DB-7A6D94A053B6}"/>
            </a:ext>
          </a:extLst>
        </xdr:cNvPr>
        <xdr:cNvSpPr txBox="1"/>
      </xdr:nvSpPr>
      <xdr:spPr>
        <a:xfrm>
          <a:off x="317056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a:extLst>
            <a:ext uri="{FF2B5EF4-FFF2-40B4-BE49-F238E27FC236}">
              <a16:creationId xmlns:a16="http://schemas.microsoft.com/office/drawing/2014/main" id="{02465552-B009-44D5-BFA0-87D3F9506D54}"/>
            </a:ext>
          </a:extLst>
        </xdr:cNvPr>
        <xdr:cNvSpPr txBox="1"/>
      </xdr:nvSpPr>
      <xdr:spPr>
        <a:xfrm>
          <a:off x="23857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a:extLst>
            <a:ext uri="{FF2B5EF4-FFF2-40B4-BE49-F238E27FC236}">
              <a16:creationId xmlns:a16="http://schemas.microsoft.com/office/drawing/2014/main" id="{FDB1536E-1282-4480-82C6-AFEBF9A26331}"/>
            </a:ext>
          </a:extLst>
        </xdr:cNvPr>
        <xdr:cNvSpPr txBox="1"/>
      </xdr:nvSpPr>
      <xdr:spPr>
        <a:xfrm>
          <a:off x="161100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188" name="n_1mainValue【体育館・プール】&#10;有形固定資産減価償却率">
          <a:extLst>
            <a:ext uri="{FF2B5EF4-FFF2-40B4-BE49-F238E27FC236}">
              <a16:creationId xmlns:a16="http://schemas.microsoft.com/office/drawing/2014/main" id="{8642DAAB-5C31-4263-A702-079C5DEA69F2}"/>
            </a:ext>
          </a:extLst>
        </xdr:cNvPr>
        <xdr:cNvSpPr txBox="1"/>
      </xdr:nvSpPr>
      <xdr:spPr>
        <a:xfrm>
          <a:off x="317056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89" name="n_2mainValue【体育館・プール】&#10;有形固定資産減価償却率">
          <a:extLst>
            <a:ext uri="{FF2B5EF4-FFF2-40B4-BE49-F238E27FC236}">
              <a16:creationId xmlns:a16="http://schemas.microsoft.com/office/drawing/2014/main" id="{BD482D57-4AC1-4160-97B2-1ADC11E9BAD3}"/>
            </a:ext>
          </a:extLst>
        </xdr:cNvPr>
        <xdr:cNvSpPr txBox="1"/>
      </xdr:nvSpPr>
      <xdr:spPr>
        <a:xfrm>
          <a:off x="238570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0" name="n_3mainValue【体育館・プール】&#10;有形固定資産減価償却率">
          <a:extLst>
            <a:ext uri="{FF2B5EF4-FFF2-40B4-BE49-F238E27FC236}">
              <a16:creationId xmlns:a16="http://schemas.microsoft.com/office/drawing/2014/main" id="{C9F3BBF7-733D-4784-9664-C48257A8FC00}"/>
            </a:ext>
          </a:extLst>
        </xdr:cNvPr>
        <xdr:cNvSpPr txBox="1"/>
      </xdr:nvSpPr>
      <xdr:spPr>
        <a:xfrm>
          <a:off x="161100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84F13F6-3649-42E0-9379-A2EF8B06B35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F2F83D5-326A-4EDA-A2C5-6E5765C7E1F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E375744-057E-4FE0-B7E3-34E2BAC3C84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810029A-3D7F-4BBC-AC14-CBCEF922318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986FB928-DFB0-444F-8FFB-B5D84BFCAB1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8A9CF387-ED1F-4F4A-8DC4-24430E2AE04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26849BD7-E782-4F92-B97E-5A0393273E6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BF3E15CF-4F70-42BF-B332-67F69316D15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D7561ADA-646F-4162-9146-AACF8A39A1A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FF4097A5-39CE-4D1D-8D03-41A7875C472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DD32CEBD-A64C-40C9-BBC0-EE720BA6310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D359AD5A-1E95-44F7-AA2B-73CBD4AFBA2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55DAECAE-BD26-4881-BD44-AC1C792A41AD}"/>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8F81B7F8-2A24-4A72-8C6A-84E159A5842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5C416375-7C52-4160-B751-F6BA5BD9103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2C3F3B7-676D-40A4-BC7F-F66C5C2430DE}"/>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53AAF967-048A-4C4B-A8DD-EF857A9D99D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B9F49385-54AE-4C25-970A-1F47D0A13AB3}"/>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1ACE8616-4809-4C0E-979E-1BE7149AD57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C15F42CB-8B9B-451C-A4CC-6F41D4A5BDB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C1BF1551-CD49-4590-99DC-4A26E05043B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84476AC8-3B8C-4FF7-9EF2-25B979D694D6}"/>
            </a:ext>
          </a:extLst>
        </xdr:cNvPr>
        <xdr:cNvCxnSpPr/>
      </xdr:nvCxnSpPr>
      <xdr:spPr>
        <a:xfrm flipV="1">
          <a:off x="9219565" y="9394698"/>
          <a:ext cx="0" cy="127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F9904875-B2EA-4956-92EB-1338E4A88F9D}"/>
            </a:ext>
          </a:extLst>
        </xdr:cNvPr>
        <xdr:cNvSpPr txBox="1"/>
      </xdr:nvSpPr>
      <xdr:spPr>
        <a:xfrm>
          <a:off x="9258300"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3B36820E-7346-4860-9EDC-88F27A8187C7}"/>
            </a:ext>
          </a:extLst>
        </xdr:cNvPr>
        <xdr:cNvCxnSpPr/>
      </xdr:nvCxnSpPr>
      <xdr:spPr>
        <a:xfrm>
          <a:off x="915416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1F41B456-7AFC-4858-B386-6D8A0BDEEE08}"/>
            </a:ext>
          </a:extLst>
        </xdr:cNvPr>
        <xdr:cNvSpPr txBox="1"/>
      </xdr:nvSpPr>
      <xdr:spPr>
        <a:xfrm>
          <a:off x="9258300" y="917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F5C6E6FA-1BF3-4AE3-9D56-69562246907B}"/>
            </a:ext>
          </a:extLst>
        </xdr:cNvPr>
        <xdr:cNvCxnSpPr/>
      </xdr:nvCxnSpPr>
      <xdr:spPr>
        <a:xfrm>
          <a:off x="9154160" y="939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1294A56E-2435-4449-A18D-A0DD311D9285}"/>
            </a:ext>
          </a:extLst>
        </xdr:cNvPr>
        <xdr:cNvSpPr txBox="1"/>
      </xdr:nvSpPr>
      <xdr:spPr>
        <a:xfrm>
          <a:off x="9258300" y="999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6AB2B3AF-4437-40A4-BECB-4C5927E2A84C}"/>
            </a:ext>
          </a:extLst>
        </xdr:cNvPr>
        <xdr:cNvSpPr/>
      </xdr:nvSpPr>
      <xdr:spPr>
        <a:xfrm>
          <a:off x="919226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37F1426B-CA65-43DD-9752-DA5CF3DFB088}"/>
            </a:ext>
          </a:extLst>
        </xdr:cNvPr>
        <xdr:cNvSpPr/>
      </xdr:nvSpPr>
      <xdr:spPr>
        <a:xfrm>
          <a:off x="8445500" y="10142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5BEA97BD-8E4A-41CE-BDB6-DBB00E08D9FC}"/>
            </a:ext>
          </a:extLst>
        </xdr:cNvPr>
        <xdr:cNvSpPr/>
      </xdr:nvSpPr>
      <xdr:spPr>
        <a:xfrm>
          <a:off x="7670800" y="10160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a:extLst>
            <a:ext uri="{FF2B5EF4-FFF2-40B4-BE49-F238E27FC236}">
              <a16:creationId xmlns:a16="http://schemas.microsoft.com/office/drawing/2014/main" id="{4B01A0AD-7807-4B39-AF0A-DC3D494D0B73}"/>
            </a:ext>
          </a:extLst>
        </xdr:cNvPr>
        <xdr:cNvSpPr/>
      </xdr:nvSpPr>
      <xdr:spPr>
        <a:xfrm>
          <a:off x="6873240" y="1025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61F38BA-619C-4B72-8DFB-78EC774E759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7EF846A-002D-481C-A1DD-FE37F8C4498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EE5B38E-F0F3-479A-9EB5-990D5B3C7E2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94A8B08-E144-4656-859E-AD397FA3DA7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1BA7D47-5E5F-40D5-917C-02EB5AF473E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58928</xdr:rowOff>
    </xdr:from>
    <xdr:to>
      <xdr:col>55</xdr:col>
      <xdr:colOff>50800</xdr:colOff>
      <xdr:row>61</xdr:row>
      <xdr:rowOff>160528</xdr:rowOff>
    </xdr:to>
    <xdr:sp macro="" textlink="">
      <xdr:nvSpPr>
        <xdr:cNvPr id="227" name="楕円 226">
          <a:extLst>
            <a:ext uri="{FF2B5EF4-FFF2-40B4-BE49-F238E27FC236}">
              <a16:creationId xmlns:a16="http://schemas.microsoft.com/office/drawing/2014/main" id="{1E86EC49-2123-4733-B44A-43FBD73A0467}"/>
            </a:ext>
          </a:extLst>
        </xdr:cNvPr>
        <xdr:cNvSpPr/>
      </xdr:nvSpPr>
      <xdr:spPr>
        <a:xfrm>
          <a:off x="9192260" y="10284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37355</xdr:rowOff>
    </xdr:from>
    <xdr:ext cx="469744" cy="259045"/>
    <xdr:sp macro="" textlink="">
      <xdr:nvSpPr>
        <xdr:cNvPr id="228" name="【体育館・プール】&#10;一人当たり面積該当値テキスト">
          <a:extLst>
            <a:ext uri="{FF2B5EF4-FFF2-40B4-BE49-F238E27FC236}">
              <a16:creationId xmlns:a16="http://schemas.microsoft.com/office/drawing/2014/main" id="{79C035D9-21D1-4E15-AA4F-CFD107EC9964}"/>
            </a:ext>
          </a:extLst>
        </xdr:cNvPr>
        <xdr:cNvSpPr txBox="1"/>
      </xdr:nvSpPr>
      <xdr:spPr>
        <a:xfrm>
          <a:off x="9258300" y="102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29" name="楕円 228">
          <a:extLst>
            <a:ext uri="{FF2B5EF4-FFF2-40B4-BE49-F238E27FC236}">
              <a16:creationId xmlns:a16="http://schemas.microsoft.com/office/drawing/2014/main" id="{3C7A3D01-D995-4EB8-8E08-F945956E6857}"/>
            </a:ext>
          </a:extLst>
        </xdr:cNvPr>
        <xdr:cNvSpPr/>
      </xdr:nvSpPr>
      <xdr:spPr>
        <a:xfrm>
          <a:off x="8445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109728</xdr:rowOff>
    </xdr:from>
    <xdr:to>
      <xdr:col>55</xdr:col>
      <xdr:colOff>0</xdr:colOff>
      <xdr:row>61</xdr:row>
      <xdr:rowOff>114300</xdr:rowOff>
    </xdr:to>
    <xdr:cxnSp macro="">
      <xdr:nvCxnSpPr>
        <xdr:cNvPr id="230" name="直線コネクタ 229">
          <a:extLst>
            <a:ext uri="{FF2B5EF4-FFF2-40B4-BE49-F238E27FC236}">
              <a16:creationId xmlns:a16="http://schemas.microsoft.com/office/drawing/2014/main" id="{A8F1B8B5-B2C1-4B14-9F72-29C8C0728CE5}"/>
            </a:ext>
          </a:extLst>
        </xdr:cNvPr>
        <xdr:cNvCxnSpPr/>
      </xdr:nvCxnSpPr>
      <xdr:spPr>
        <a:xfrm flipV="1">
          <a:off x="8496300" y="1033576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122936</xdr:rowOff>
    </xdr:from>
    <xdr:to>
      <xdr:col>46</xdr:col>
      <xdr:colOff>38100</xdr:colOff>
      <xdr:row>62</xdr:row>
      <xdr:rowOff>53086</xdr:rowOff>
    </xdr:to>
    <xdr:sp macro="" textlink="">
      <xdr:nvSpPr>
        <xdr:cNvPr id="231" name="楕円 230">
          <a:extLst>
            <a:ext uri="{FF2B5EF4-FFF2-40B4-BE49-F238E27FC236}">
              <a16:creationId xmlns:a16="http://schemas.microsoft.com/office/drawing/2014/main" id="{F93DF51C-A93E-4C48-9855-839212DE9FC9}"/>
            </a:ext>
          </a:extLst>
        </xdr:cNvPr>
        <xdr:cNvSpPr/>
      </xdr:nvSpPr>
      <xdr:spPr>
        <a:xfrm>
          <a:off x="7670800" y="10348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62</xdr:row>
      <xdr:rowOff>2286</xdr:rowOff>
    </xdr:to>
    <xdr:cxnSp macro="">
      <xdr:nvCxnSpPr>
        <xdr:cNvPr id="232" name="直線コネクタ 231">
          <a:extLst>
            <a:ext uri="{FF2B5EF4-FFF2-40B4-BE49-F238E27FC236}">
              <a16:creationId xmlns:a16="http://schemas.microsoft.com/office/drawing/2014/main" id="{7BA95D50-3C82-4713-97D9-05FF4C53F9CC}"/>
            </a:ext>
          </a:extLst>
        </xdr:cNvPr>
        <xdr:cNvCxnSpPr/>
      </xdr:nvCxnSpPr>
      <xdr:spPr>
        <a:xfrm flipV="1">
          <a:off x="7713980" y="10340340"/>
          <a:ext cx="7823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127508</xdr:rowOff>
    </xdr:from>
    <xdr:to>
      <xdr:col>41</xdr:col>
      <xdr:colOff>101600</xdr:colOff>
      <xdr:row>62</xdr:row>
      <xdr:rowOff>57658</xdr:rowOff>
    </xdr:to>
    <xdr:sp macro="" textlink="">
      <xdr:nvSpPr>
        <xdr:cNvPr id="233" name="楕円 232">
          <a:extLst>
            <a:ext uri="{FF2B5EF4-FFF2-40B4-BE49-F238E27FC236}">
              <a16:creationId xmlns:a16="http://schemas.microsoft.com/office/drawing/2014/main" id="{24C11605-ACBC-4351-9615-E632DEDB5D64}"/>
            </a:ext>
          </a:extLst>
        </xdr:cNvPr>
        <xdr:cNvSpPr/>
      </xdr:nvSpPr>
      <xdr:spPr>
        <a:xfrm>
          <a:off x="6873240" y="10353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xdr:rowOff>
    </xdr:from>
    <xdr:to>
      <xdr:col>45</xdr:col>
      <xdr:colOff>177800</xdr:colOff>
      <xdr:row>62</xdr:row>
      <xdr:rowOff>6858</xdr:rowOff>
    </xdr:to>
    <xdr:cxnSp macro="">
      <xdr:nvCxnSpPr>
        <xdr:cNvPr id="234" name="直線コネクタ 233">
          <a:extLst>
            <a:ext uri="{FF2B5EF4-FFF2-40B4-BE49-F238E27FC236}">
              <a16:creationId xmlns:a16="http://schemas.microsoft.com/office/drawing/2014/main" id="{4044F0FB-AD82-49A7-9A3C-B105A1F879C1}"/>
            </a:ext>
          </a:extLst>
        </xdr:cNvPr>
        <xdr:cNvCxnSpPr/>
      </xdr:nvCxnSpPr>
      <xdr:spPr>
        <a:xfrm flipV="1">
          <a:off x="6924040" y="1039596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a:extLst>
            <a:ext uri="{FF2B5EF4-FFF2-40B4-BE49-F238E27FC236}">
              <a16:creationId xmlns:a16="http://schemas.microsoft.com/office/drawing/2014/main" id="{93EE9B49-6C84-45EE-BDC6-FA84C31D7E54}"/>
            </a:ext>
          </a:extLst>
        </xdr:cNvPr>
        <xdr:cNvSpPr txBox="1"/>
      </xdr:nvSpPr>
      <xdr:spPr>
        <a:xfrm>
          <a:off x="8271587" y="99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87CCE6E6-8C10-4FBD-B625-5F22E7E8C52E}"/>
            </a:ext>
          </a:extLst>
        </xdr:cNvPr>
        <xdr:cNvSpPr txBox="1"/>
      </xdr:nvSpPr>
      <xdr:spPr>
        <a:xfrm>
          <a:off x="7509587"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a:extLst>
            <a:ext uri="{FF2B5EF4-FFF2-40B4-BE49-F238E27FC236}">
              <a16:creationId xmlns:a16="http://schemas.microsoft.com/office/drawing/2014/main" id="{07DF0F79-6B1B-4037-B223-893AFF1D87B9}"/>
            </a:ext>
          </a:extLst>
        </xdr:cNvPr>
        <xdr:cNvSpPr txBox="1"/>
      </xdr:nvSpPr>
      <xdr:spPr>
        <a:xfrm>
          <a:off x="6712027" y="100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38" name="n_1mainValue【体育館・プール】&#10;一人当たり面積">
          <a:extLst>
            <a:ext uri="{FF2B5EF4-FFF2-40B4-BE49-F238E27FC236}">
              <a16:creationId xmlns:a16="http://schemas.microsoft.com/office/drawing/2014/main" id="{7A294C61-A59D-4825-903D-F0E108C3B2D9}"/>
            </a:ext>
          </a:extLst>
        </xdr:cNvPr>
        <xdr:cNvSpPr txBox="1"/>
      </xdr:nvSpPr>
      <xdr:spPr>
        <a:xfrm>
          <a:off x="827158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44213</xdr:rowOff>
    </xdr:from>
    <xdr:ext cx="469744" cy="259045"/>
    <xdr:sp macro="" textlink="">
      <xdr:nvSpPr>
        <xdr:cNvPr id="239" name="n_2mainValue【体育館・プール】&#10;一人当たり面積">
          <a:extLst>
            <a:ext uri="{FF2B5EF4-FFF2-40B4-BE49-F238E27FC236}">
              <a16:creationId xmlns:a16="http://schemas.microsoft.com/office/drawing/2014/main" id="{E5E34978-EB34-42EC-A9A8-6422452D4985}"/>
            </a:ext>
          </a:extLst>
        </xdr:cNvPr>
        <xdr:cNvSpPr txBox="1"/>
      </xdr:nvSpPr>
      <xdr:spPr>
        <a:xfrm>
          <a:off x="7509587" y="104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48785</xdr:rowOff>
    </xdr:from>
    <xdr:ext cx="469744" cy="259045"/>
    <xdr:sp macro="" textlink="">
      <xdr:nvSpPr>
        <xdr:cNvPr id="240" name="n_3mainValue【体育館・プール】&#10;一人当たり面積">
          <a:extLst>
            <a:ext uri="{FF2B5EF4-FFF2-40B4-BE49-F238E27FC236}">
              <a16:creationId xmlns:a16="http://schemas.microsoft.com/office/drawing/2014/main" id="{F8623AA2-FD32-4748-817E-86DC23155414}"/>
            </a:ext>
          </a:extLst>
        </xdr:cNvPr>
        <xdr:cNvSpPr txBox="1"/>
      </xdr:nvSpPr>
      <xdr:spPr>
        <a:xfrm>
          <a:off x="6712027" y="104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4918A601-B095-40F2-9C3D-559EB33B186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30D8E405-F0B1-4780-B49F-7B052FF1AA4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9AE0D86F-E088-493C-A8E2-8F123B96587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3C645D4F-2AB4-4C57-A770-0293A858456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4AE810B-FAA6-4E57-A42D-0DF42811F3B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91AF1D14-844E-4BB2-AA53-0C1C572594A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751E3D0-A646-4CF9-AD3B-E7AA9F7BD50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F719D50B-F097-4735-AFC9-29D3789A622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35E7D0A7-CF90-4ABA-9CD1-4F24E216E1D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CCDF9B6D-69CE-4472-952A-504D6473582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B95DC5DC-E5B6-4CCB-9141-72C7D3490F94}"/>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A666825-A9E1-4777-891C-494D986AE97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698CFF89-9BA8-4433-A86F-F3AF54022C1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CDC86B50-C0F4-4FA3-87E1-9B27489E8E1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4CDA8DC5-505E-4D11-9F8B-5F82207A6D5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B9B26BC3-E98C-4F7E-B4CE-2C948BAC232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90B344BA-751E-41DF-BF20-CF91BA1A394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64099E70-CB82-4F8B-B6FC-83C8215DF10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1D78DB1A-161D-4761-992C-E2D12FE0CD0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22894A98-9621-4D0F-A6BB-C602C6F4568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D07222C7-0480-4DF9-85CB-0E4BEEF499C8}"/>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8E9B7CDD-9850-4F3C-9AE4-EFFE7D098AE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4638EC4C-D1EA-4A87-BCC2-B6E3A3B5FEE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FD367109-94D7-4D79-BB47-3BC2613461C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D91CF085-A311-4965-908B-15A63FEC4C38}"/>
            </a:ext>
          </a:extLst>
        </xdr:cNvPr>
        <xdr:cNvCxnSpPr/>
      </xdr:nvCxnSpPr>
      <xdr:spPr>
        <a:xfrm flipV="1">
          <a:off x="4086225" y="13091159"/>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66591291-77A3-4DB7-96A9-7A7E0D044D29}"/>
            </a:ext>
          </a:extLst>
        </xdr:cNvPr>
        <xdr:cNvSpPr txBox="1"/>
      </xdr:nvSpPr>
      <xdr:spPr>
        <a:xfrm>
          <a:off x="412496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A01DDBD8-4F57-4356-A61C-208A3D6E4A43}"/>
            </a:ext>
          </a:extLst>
        </xdr:cNvPr>
        <xdr:cNvCxnSpPr/>
      </xdr:nvCxnSpPr>
      <xdr:spPr>
        <a:xfrm>
          <a:off x="4020820" y="1462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6988C97E-5880-41AE-A202-5137F56526FC}"/>
            </a:ext>
          </a:extLst>
        </xdr:cNvPr>
        <xdr:cNvSpPr txBox="1"/>
      </xdr:nvSpPr>
      <xdr:spPr>
        <a:xfrm>
          <a:off x="412496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E55555DD-354F-4A64-8D78-BC7DA54E0082}"/>
            </a:ext>
          </a:extLst>
        </xdr:cNvPr>
        <xdr:cNvCxnSpPr/>
      </xdr:nvCxnSpPr>
      <xdr:spPr>
        <a:xfrm>
          <a:off x="402082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629B0A25-1191-4D9F-B2C5-380E383613F2}"/>
            </a:ext>
          </a:extLst>
        </xdr:cNvPr>
        <xdr:cNvSpPr txBox="1"/>
      </xdr:nvSpPr>
      <xdr:spPr>
        <a:xfrm>
          <a:off x="4124960" y="1370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D016B144-CBE7-438C-A54B-7AA5C8324D77}"/>
            </a:ext>
          </a:extLst>
        </xdr:cNvPr>
        <xdr:cNvSpPr/>
      </xdr:nvSpPr>
      <xdr:spPr>
        <a:xfrm>
          <a:off x="403606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F3AF0FEF-7B9E-4E4E-A7CD-D8919901F232}"/>
            </a:ext>
          </a:extLst>
        </xdr:cNvPr>
        <xdr:cNvSpPr/>
      </xdr:nvSpPr>
      <xdr:spPr>
        <a:xfrm>
          <a:off x="3312160" y="1389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2E8E0534-9577-4579-A3AA-A213542EF76C}"/>
            </a:ext>
          </a:extLst>
        </xdr:cNvPr>
        <xdr:cNvSpPr/>
      </xdr:nvSpPr>
      <xdr:spPr>
        <a:xfrm>
          <a:off x="2514600" y="139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a:extLst>
            <a:ext uri="{FF2B5EF4-FFF2-40B4-BE49-F238E27FC236}">
              <a16:creationId xmlns:a16="http://schemas.microsoft.com/office/drawing/2014/main" id="{B9253B32-D8C2-42F7-BCB7-F9B63256037F}"/>
            </a:ext>
          </a:extLst>
        </xdr:cNvPr>
        <xdr:cNvSpPr/>
      </xdr:nvSpPr>
      <xdr:spPr>
        <a:xfrm>
          <a:off x="17399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1B2700A-6E63-49D5-A708-91879D10588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7B96F62-5DB6-4560-8112-A424A60E1A6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32D1EB0-4786-4AAB-BB20-69CCCC4AA27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AC23BC8-7D67-42E7-9DE9-E9ADA05D556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8B2F95C-0DC6-4E3A-97EA-3894130153F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80" name="楕円 279">
          <a:extLst>
            <a:ext uri="{FF2B5EF4-FFF2-40B4-BE49-F238E27FC236}">
              <a16:creationId xmlns:a16="http://schemas.microsoft.com/office/drawing/2014/main" id="{568CAA8C-324B-401C-885A-FBF0DDE2CD84}"/>
            </a:ext>
          </a:extLst>
        </xdr:cNvPr>
        <xdr:cNvSpPr/>
      </xdr:nvSpPr>
      <xdr:spPr>
        <a:xfrm>
          <a:off x="403606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736C2705-551F-4A91-9CC3-C093B302CBCB}"/>
            </a:ext>
          </a:extLst>
        </xdr:cNvPr>
        <xdr:cNvSpPr txBox="1"/>
      </xdr:nvSpPr>
      <xdr:spPr>
        <a:xfrm>
          <a:off x="4124960"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82" name="楕円 281">
          <a:extLst>
            <a:ext uri="{FF2B5EF4-FFF2-40B4-BE49-F238E27FC236}">
              <a16:creationId xmlns:a16="http://schemas.microsoft.com/office/drawing/2014/main" id="{06A8B159-2363-4AAD-90B3-63F788CDB645}"/>
            </a:ext>
          </a:extLst>
        </xdr:cNvPr>
        <xdr:cNvSpPr/>
      </xdr:nvSpPr>
      <xdr:spPr>
        <a:xfrm>
          <a:off x="3312160" y="1393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70486</xdr:rowOff>
    </xdr:to>
    <xdr:cxnSp macro="">
      <xdr:nvCxnSpPr>
        <xdr:cNvPr id="283" name="直線コネクタ 282">
          <a:extLst>
            <a:ext uri="{FF2B5EF4-FFF2-40B4-BE49-F238E27FC236}">
              <a16:creationId xmlns:a16="http://schemas.microsoft.com/office/drawing/2014/main" id="{8EE5CFC0-BD7B-418E-9813-B994CD4E8A48}"/>
            </a:ext>
          </a:extLst>
        </xdr:cNvPr>
        <xdr:cNvCxnSpPr/>
      </xdr:nvCxnSpPr>
      <xdr:spPr>
        <a:xfrm flipV="1">
          <a:off x="3355340" y="13916025"/>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84" name="楕円 283">
          <a:extLst>
            <a:ext uri="{FF2B5EF4-FFF2-40B4-BE49-F238E27FC236}">
              <a16:creationId xmlns:a16="http://schemas.microsoft.com/office/drawing/2014/main" id="{221CA87D-1633-4EF9-9DE0-087A703EE003}"/>
            </a:ext>
          </a:extLst>
        </xdr:cNvPr>
        <xdr:cNvSpPr/>
      </xdr:nvSpPr>
      <xdr:spPr>
        <a:xfrm>
          <a:off x="25146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114300</xdr:rowOff>
    </xdr:to>
    <xdr:cxnSp macro="">
      <xdr:nvCxnSpPr>
        <xdr:cNvPr id="285" name="直線コネクタ 284">
          <a:extLst>
            <a:ext uri="{FF2B5EF4-FFF2-40B4-BE49-F238E27FC236}">
              <a16:creationId xmlns:a16="http://schemas.microsoft.com/office/drawing/2014/main" id="{576E33BF-B8A0-442A-9B1E-C15F028BEABD}"/>
            </a:ext>
          </a:extLst>
        </xdr:cNvPr>
        <xdr:cNvCxnSpPr/>
      </xdr:nvCxnSpPr>
      <xdr:spPr>
        <a:xfrm flipV="1">
          <a:off x="2565400" y="13984606"/>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286" name="楕円 285">
          <a:extLst>
            <a:ext uri="{FF2B5EF4-FFF2-40B4-BE49-F238E27FC236}">
              <a16:creationId xmlns:a16="http://schemas.microsoft.com/office/drawing/2014/main" id="{A25A8EC9-C2D6-448B-9F23-9195A5E38BFA}"/>
            </a:ext>
          </a:extLst>
        </xdr:cNvPr>
        <xdr:cNvSpPr/>
      </xdr:nvSpPr>
      <xdr:spPr>
        <a:xfrm>
          <a:off x="1739900" y="14006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142875</xdr:rowOff>
    </xdr:to>
    <xdr:cxnSp macro="">
      <xdr:nvCxnSpPr>
        <xdr:cNvPr id="287" name="直線コネクタ 286">
          <a:extLst>
            <a:ext uri="{FF2B5EF4-FFF2-40B4-BE49-F238E27FC236}">
              <a16:creationId xmlns:a16="http://schemas.microsoft.com/office/drawing/2014/main" id="{A28CF4E7-4A35-44ED-9632-07069C06881B}"/>
            </a:ext>
          </a:extLst>
        </xdr:cNvPr>
        <xdr:cNvCxnSpPr/>
      </xdr:nvCxnSpPr>
      <xdr:spPr>
        <a:xfrm flipV="1">
          <a:off x="1790700" y="1402842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a:extLst>
            <a:ext uri="{FF2B5EF4-FFF2-40B4-BE49-F238E27FC236}">
              <a16:creationId xmlns:a16="http://schemas.microsoft.com/office/drawing/2014/main" id="{FDC4F91C-98AE-4B57-ADD8-A308601BF1B6}"/>
            </a:ext>
          </a:extLst>
        </xdr:cNvPr>
        <xdr:cNvSpPr txBox="1"/>
      </xdr:nvSpPr>
      <xdr:spPr>
        <a:xfrm>
          <a:off x="317056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a:extLst>
            <a:ext uri="{FF2B5EF4-FFF2-40B4-BE49-F238E27FC236}">
              <a16:creationId xmlns:a16="http://schemas.microsoft.com/office/drawing/2014/main" id="{28FB13E5-EE9F-40FC-800C-25A091FD87C2}"/>
            </a:ext>
          </a:extLst>
        </xdr:cNvPr>
        <xdr:cNvSpPr txBox="1"/>
      </xdr:nvSpPr>
      <xdr:spPr>
        <a:xfrm>
          <a:off x="2385704" y="1369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a:extLst>
            <a:ext uri="{FF2B5EF4-FFF2-40B4-BE49-F238E27FC236}">
              <a16:creationId xmlns:a16="http://schemas.microsoft.com/office/drawing/2014/main" id="{00D6E04D-4763-4984-A9D0-49C2664B3B1B}"/>
            </a:ext>
          </a:extLst>
        </xdr:cNvPr>
        <xdr:cNvSpPr txBox="1"/>
      </xdr:nvSpPr>
      <xdr:spPr>
        <a:xfrm>
          <a:off x="1611004"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91" name="n_1mainValue【福祉施設】&#10;有形固定資産減価償却率">
          <a:extLst>
            <a:ext uri="{FF2B5EF4-FFF2-40B4-BE49-F238E27FC236}">
              <a16:creationId xmlns:a16="http://schemas.microsoft.com/office/drawing/2014/main" id="{5D39A609-BD54-4891-9214-F02832DD0AD5}"/>
            </a:ext>
          </a:extLst>
        </xdr:cNvPr>
        <xdr:cNvSpPr txBox="1"/>
      </xdr:nvSpPr>
      <xdr:spPr>
        <a:xfrm>
          <a:off x="317056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92" name="n_2mainValue【福祉施設】&#10;有形固定資産減価償却率">
          <a:extLst>
            <a:ext uri="{FF2B5EF4-FFF2-40B4-BE49-F238E27FC236}">
              <a16:creationId xmlns:a16="http://schemas.microsoft.com/office/drawing/2014/main" id="{EF1D5474-1D52-45A6-8954-B297FC6FBB58}"/>
            </a:ext>
          </a:extLst>
        </xdr:cNvPr>
        <xdr:cNvSpPr txBox="1"/>
      </xdr:nvSpPr>
      <xdr:spPr>
        <a:xfrm>
          <a:off x="23857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38752</xdr:rowOff>
    </xdr:from>
    <xdr:ext cx="405111" cy="259045"/>
    <xdr:sp macro="" textlink="">
      <xdr:nvSpPr>
        <xdr:cNvPr id="293" name="n_3mainValue【福祉施設】&#10;有形固定資産減価償却率">
          <a:extLst>
            <a:ext uri="{FF2B5EF4-FFF2-40B4-BE49-F238E27FC236}">
              <a16:creationId xmlns:a16="http://schemas.microsoft.com/office/drawing/2014/main" id="{869E9EAA-E8F2-4A49-A9EE-636071394F10}"/>
            </a:ext>
          </a:extLst>
        </xdr:cNvPr>
        <xdr:cNvSpPr txBox="1"/>
      </xdr:nvSpPr>
      <xdr:spPr>
        <a:xfrm>
          <a:off x="161100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CD22D9CF-28C1-416B-991B-E35D070B8DC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BFB5B8A-E662-4140-8139-0F7120340BE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34C5582-A2F0-4360-A06F-5ED113D8B8A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1215ED18-5ACF-46D1-8D1E-ACE1EBE81FF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F471578E-EAD0-4E77-A873-4BCDD4A9ABF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33EE88A1-AD95-433C-BF09-D0FD5A8EB03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81490CD6-F7A4-4259-8FBE-2E6586AC06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649DCC3-1EC2-4403-9014-2E16BB98252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18A64D8-C6BA-43BB-B98A-602F74201B2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7BDDDF8D-E250-4D18-AA45-671CE11CBBA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387008D7-C4A4-496A-8BEF-6563F7873ED2}"/>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7A6C7A74-460F-4753-AD90-84D3CAF7DD5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02315001-AA9B-4EE3-865B-20BA161D122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9E2604B3-7B4F-431E-99AB-08A15BBB1765}"/>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19C2CD5-342F-497D-9C5C-506BDC1D3512}"/>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98E5C3EB-C409-4705-98F7-C1C4D6F7C81E}"/>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277AA1BD-9E5D-4B32-B2C1-56DD6B3D2A0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DD41DF59-BDDC-4FAA-9A38-B1F46947601F}"/>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2D6DE6FC-295A-4C06-B842-0224A50773E9}"/>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88EE46EC-D603-4C17-B8FF-AE6FEF3BB17D}"/>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F0A3E768-5F4F-4183-BB0C-02D24C42C4C7}"/>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5083551D-DF4E-4C79-94FC-1624748AA216}"/>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ACBDC613-BC62-42B6-8D8A-5E7998342BA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48508D3-18B8-4405-B095-356ABC15A9A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E3271724-88F0-4374-AA80-5FD740E3B23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07792AC9-EE66-4AEB-BB96-41B8298EDA83}"/>
            </a:ext>
          </a:extLst>
        </xdr:cNvPr>
        <xdr:cNvCxnSpPr/>
      </xdr:nvCxnSpPr>
      <xdr:spPr>
        <a:xfrm flipV="1">
          <a:off x="9219565" y="13202194"/>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C566973B-787A-497C-B341-A5BE92767B26}"/>
            </a:ext>
          </a:extLst>
        </xdr:cNvPr>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B71C48D5-F7A5-47CA-B909-D00F8701F4B4}"/>
            </a:ext>
          </a:extLst>
        </xdr:cNvPr>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03703906-0C55-4D77-AA32-2B150CBBD448}"/>
            </a:ext>
          </a:extLst>
        </xdr:cNvPr>
        <xdr:cNvSpPr txBox="1"/>
      </xdr:nvSpPr>
      <xdr:spPr>
        <a:xfrm>
          <a:off x="9258300" y="129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159837D5-AF64-4667-B461-60512ADD48B8}"/>
            </a:ext>
          </a:extLst>
        </xdr:cNvPr>
        <xdr:cNvCxnSpPr/>
      </xdr:nvCxnSpPr>
      <xdr:spPr>
        <a:xfrm>
          <a:off x="915416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24" name="【福祉施設】&#10;一人当たり面積平均値テキスト">
          <a:extLst>
            <a:ext uri="{FF2B5EF4-FFF2-40B4-BE49-F238E27FC236}">
              <a16:creationId xmlns:a16="http://schemas.microsoft.com/office/drawing/2014/main" id="{5AAC6671-6E61-44FA-B8BE-BE9EAC61A37D}"/>
            </a:ext>
          </a:extLst>
        </xdr:cNvPr>
        <xdr:cNvSpPr txBox="1"/>
      </xdr:nvSpPr>
      <xdr:spPr>
        <a:xfrm>
          <a:off x="9258300" y="1412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4794D824-C549-4091-9A61-E3A02F7B1AFD}"/>
            </a:ext>
          </a:extLst>
        </xdr:cNvPr>
        <xdr:cNvSpPr/>
      </xdr:nvSpPr>
      <xdr:spPr>
        <a:xfrm>
          <a:off x="9192260" y="14147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04AFFC1C-74A8-44A9-A4A3-FEDCE8C70D51}"/>
            </a:ext>
          </a:extLst>
        </xdr:cNvPr>
        <xdr:cNvSpPr/>
      </xdr:nvSpPr>
      <xdr:spPr>
        <a:xfrm>
          <a:off x="844550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8AEC80BA-857C-41E1-BBB5-8D36DABE1F51}"/>
            </a:ext>
          </a:extLst>
        </xdr:cNvPr>
        <xdr:cNvSpPr/>
      </xdr:nvSpPr>
      <xdr:spPr>
        <a:xfrm>
          <a:off x="7670800" y="14157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a:extLst>
            <a:ext uri="{FF2B5EF4-FFF2-40B4-BE49-F238E27FC236}">
              <a16:creationId xmlns:a16="http://schemas.microsoft.com/office/drawing/2014/main" id="{E72D98E8-C56D-4DC2-BD08-FCDB56C97526}"/>
            </a:ext>
          </a:extLst>
        </xdr:cNvPr>
        <xdr:cNvSpPr/>
      </xdr:nvSpPr>
      <xdr:spPr>
        <a:xfrm>
          <a:off x="687324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BED3DD3-91AC-44AE-804A-096934A0AB8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A12CDAA-F386-47B0-9C11-F9574C03B43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FEC8375-94B0-4633-9DF8-89AC0EA837B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AD68825-2240-4F87-BAEE-1143979E47F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FB17226-7EAC-4E2B-89F1-DC034581D17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155484</xdr:rowOff>
    </xdr:from>
    <xdr:to>
      <xdr:col>55</xdr:col>
      <xdr:colOff>50800</xdr:colOff>
      <xdr:row>84</xdr:row>
      <xdr:rowOff>85634</xdr:rowOff>
    </xdr:to>
    <xdr:sp macro="" textlink="">
      <xdr:nvSpPr>
        <xdr:cNvPr id="334" name="楕円 333">
          <a:extLst>
            <a:ext uri="{FF2B5EF4-FFF2-40B4-BE49-F238E27FC236}">
              <a16:creationId xmlns:a16="http://schemas.microsoft.com/office/drawing/2014/main" id="{B9D97E75-BFEA-438A-9D3D-985A59C65546}"/>
            </a:ext>
          </a:extLst>
        </xdr:cNvPr>
        <xdr:cNvSpPr/>
      </xdr:nvSpPr>
      <xdr:spPr>
        <a:xfrm>
          <a:off x="9192260" y="1406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6911</xdr:rowOff>
    </xdr:from>
    <xdr:ext cx="469744" cy="259045"/>
    <xdr:sp macro="" textlink="">
      <xdr:nvSpPr>
        <xdr:cNvPr id="335" name="【福祉施設】&#10;一人当たり面積該当値テキスト">
          <a:extLst>
            <a:ext uri="{FF2B5EF4-FFF2-40B4-BE49-F238E27FC236}">
              <a16:creationId xmlns:a16="http://schemas.microsoft.com/office/drawing/2014/main" id="{7B3EE9BE-2D10-400F-920F-A1FB8B468B22}"/>
            </a:ext>
          </a:extLst>
        </xdr:cNvPr>
        <xdr:cNvSpPr txBox="1"/>
      </xdr:nvSpPr>
      <xdr:spPr>
        <a:xfrm>
          <a:off x="9258300" y="139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336" name="楕円 335">
          <a:extLst>
            <a:ext uri="{FF2B5EF4-FFF2-40B4-BE49-F238E27FC236}">
              <a16:creationId xmlns:a16="http://schemas.microsoft.com/office/drawing/2014/main" id="{63E882CE-01E5-402A-9295-5C4635EE7ED8}"/>
            </a:ext>
          </a:extLst>
        </xdr:cNvPr>
        <xdr:cNvSpPr/>
      </xdr:nvSpPr>
      <xdr:spPr>
        <a:xfrm>
          <a:off x="844550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84</xdr:row>
      <xdr:rowOff>34834</xdr:rowOff>
    </xdr:to>
    <xdr:cxnSp macro="">
      <xdr:nvCxnSpPr>
        <xdr:cNvPr id="337" name="直線コネクタ 336">
          <a:extLst>
            <a:ext uri="{FF2B5EF4-FFF2-40B4-BE49-F238E27FC236}">
              <a16:creationId xmlns:a16="http://schemas.microsoft.com/office/drawing/2014/main" id="{B7FAAC7E-A8BD-4BE9-B63E-261D1C58117F}"/>
            </a:ext>
          </a:extLst>
        </xdr:cNvPr>
        <xdr:cNvCxnSpPr/>
      </xdr:nvCxnSpPr>
      <xdr:spPr>
        <a:xfrm>
          <a:off x="8496300" y="14058356"/>
          <a:ext cx="7239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140788</xdr:rowOff>
    </xdr:from>
    <xdr:to>
      <xdr:col>46</xdr:col>
      <xdr:colOff>38100</xdr:colOff>
      <xdr:row>85</xdr:row>
      <xdr:rowOff>70938</xdr:rowOff>
    </xdr:to>
    <xdr:sp macro="" textlink="">
      <xdr:nvSpPr>
        <xdr:cNvPr id="338" name="楕円 337">
          <a:extLst>
            <a:ext uri="{FF2B5EF4-FFF2-40B4-BE49-F238E27FC236}">
              <a16:creationId xmlns:a16="http://schemas.microsoft.com/office/drawing/2014/main" id="{E185D7D9-DCAD-41EA-A4AB-7D838D7B1275}"/>
            </a:ext>
          </a:extLst>
        </xdr:cNvPr>
        <xdr:cNvSpPr/>
      </xdr:nvSpPr>
      <xdr:spPr>
        <a:xfrm>
          <a:off x="7670800" y="14222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85</xdr:row>
      <xdr:rowOff>20138</xdr:rowOff>
    </xdr:to>
    <xdr:cxnSp macro="">
      <xdr:nvCxnSpPr>
        <xdr:cNvPr id="339" name="直線コネクタ 338">
          <a:extLst>
            <a:ext uri="{FF2B5EF4-FFF2-40B4-BE49-F238E27FC236}">
              <a16:creationId xmlns:a16="http://schemas.microsoft.com/office/drawing/2014/main" id="{8C5A7AA5-8FD1-43F3-8922-68949751EC32}"/>
            </a:ext>
          </a:extLst>
        </xdr:cNvPr>
        <xdr:cNvCxnSpPr/>
      </xdr:nvCxnSpPr>
      <xdr:spPr>
        <a:xfrm flipV="1">
          <a:off x="7713980" y="14058356"/>
          <a:ext cx="782320" cy="2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88537</xdr:rowOff>
    </xdr:from>
    <xdr:to>
      <xdr:col>41</xdr:col>
      <xdr:colOff>101600</xdr:colOff>
      <xdr:row>85</xdr:row>
      <xdr:rowOff>18687</xdr:rowOff>
    </xdr:to>
    <xdr:sp macro="" textlink="">
      <xdr:nvSpPr>
        <xdr:cNvPr id="340" name="楕円 339">
          <a:extLst>
            <a:ext uri="{FF2B5EF4-FFF2-40B4-BE49-F238E27FC236}">
              <a16:creationId xmlns:a16="http://schemas.microsoft.com/office/drawing/2014/main" id="{8E75BB11-68BB-43DB-93B8-FD7ED3F47F25}"/>
            </a:ext>
          </a:extLst>
        </xdr:cNvPr>
        <xdr:cNvSpPr/>
      </xdr:nvSpPr>
      <xdr:spPr>
        <a:xfrm>
          <a:off x="6873240" y="14170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139337</xdr:rowOff>
    </xdr:from>
    <xdr:to>
      <xdr:col>45</xdr:col>
      <xdr:colOff>177800</xdr:colOff>
      <xdr:row>85</xdr:row>
      <xdr:rowOff>20138</xdr:rowOff>
    </xdr:to>
    <xdr:cxnSp macro="">
      <xdr:nvCxnSpPr>
        <xdr:cNvPr id="341" name="直線コネクタ 340">
          <a:extLst>
            <a:ext uri="{FF2B5EF4-FFF2-40B4-BE49-F238E27FC236}">
              <a16:creationId xmlns:a16="http://schemas.microsoft.com/office/drawing/2014/main" id="{D3E59727-C5C2-4925-A86F-D75EE832FEB7}"/>
            </a:ext>
          </a:extLst>
        </xdr:cNvPr>
        <xdr:cNvCxnSpPr/>
      </xdr:nvCxnSpPr>
      <xdr:spPr>
        <a:xfrm>
          <a:off x="6924040" y="14221097"/>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2" name="n_1aveValue【福祉施設】&#10;一人当たり面積">
          <a:extLst>
            <a:ext uri="{FF2B5EF4-FFF2-40B4-BE49-F238E27FC236}">
              <a16:creationId xmlns:a16="http://schemas.microsoft.com/office/drawing/2014/main" id="{C50C6C26-4AD1-47F1-AACB-C04A063F00B1}"/>
            </a:ext>
          </a:extLst>
        </xdr:cNvPr>
        <xdr:cNvSpPr txBox="1"/>
      </xdr:nvSpPr>
      <xdr:spPr>
        <a:xfrm>
          <a:off x="8271587"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a:extLst>
            <a:ext uri="{FF2B5EF4-FFF2-40B4-BE49-F238E27FC236}">
              <a16:creationId xmlns:a16="http://schemas.microsoft.com/office/drawing/2014/main" id="{CF2EB134-78BC-47AB-9D8B-6397A895BD53}"/>
            </a:ext>
          </a:extLst>
        </xdr:cNvPr>
        <xdr:cNvSpPr txBox="1"/>
      </xdr:nvSpPr>
      <xdr:spPr>
        <a:xfrm>
          <a:off x="750958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4" name="n_3aveValue【福祉施設】&#10;一人当たり面積">
          <a:extLst>
            <a:ext uri="{FF2B5EF4-FFF2-40B4-BE49-F238E27FC236}">
              <a16:creationId xmlns:a16="http://schemas.microsoft.com/office/drawing/2014/main" id="{02CBBDD7-92ED-4697-AFF3-3DBC0ADD833C}"/>
            </a:ext>
          </a:extLst>
        </xdr:cNvPr>
        <xdr:cNvSpPr txBox="1"/>
      </xdr:nvSpPr>
      <xdr:spPr>
        <a:xfrm>
          <a:off x="671202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40113</xdr:rowOff>
    </xdr:from>
    <xdr:ext cx="469744" cy="259045"/>
    <xdr:sp macro="" textlink="">
      <xdr:nvSpPr>
        <xdr:cNvPr id="345" name="n_1mainValue【福祉施設】&#10;一人当たり面積">
          <a:extLst>
            <a:ext uri="{FF2B5EF4-FFF2-40B4-BE49-F238E27FC236}">
              <a16:creationId xmlns:a16="http://schemas.microsoft.com/office/drawing/2014/main" id="{9DEC3B0B-3184-4677-97F1-8DBE26D0F860}"/>
            </a:ext>
          </a:extLst>
        </xdr:cNvPr>
        <xdr:cNvSpPr txBox="1"/>
      </xdr:nvSpPr>
      <xdr:spPr>
        <a:xfrm>
          <a:off x="8271587" y="137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62065</xdr:rowOff>
    </xdr:from>
    <xdr:ext cx="469744" cy="259045"/>
    <xdr:sp macro="" textlink="">
      <xdr:nvSpPr>
        <xdr:cNvPr id="346" name="n_2mainValue【福祉施設】&#10;一人当たり面積">
          <a:extLst>
            <a:ext uri="{FF2B5EF4-FFF2-40B4-BE49-F238E27FC236}">
              <a16:creationId xmlns:a16="http://schemas.microsoft.com/office/drawing/2014/main" id="{61C01DAB-F749-4CF3-B11A-89B5CD02F492}"/>
            </a:ext>
          </a:extLst>
        </xdr:cNvPr>
        <xdr:cNvSpPr txBox="1"/>
      </xdr:nvSpPr>
      <xdr:spPr>
        <a:xfrm>
          <a:off x="7509587" y="14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35214</xdr:rowOff>
    </xdr:from>
    <xdr:ext cx="469744" cy="259045"/>
    <xdr:sp macro="" textlink="">
      <xdr:nvSpPr>
        <xdr:cNvPr id="347" name="n_3mainValue【福祉施設】&#10;一人当たり面積">
          <a:extLst>
            <a:ext uri="{FF2B5EF4-FFF2-40B4-BE49-F238E27FC236}">
              <a16:creationId xmlns:a16="http://schemas.microsoft.com/office/drawing/2014/main" id="{31DDC6AF-1899-4203-8E7C-A1DBFEC5BE81}"/>
            </a:ext>
          </a:extLst>
        </xdr:cNvPr>
        <xdr:cNvSpPr txBox="1"/>
      </xdr:nvSpPr>
      <xdr:spPr>
        <a:xfrm>
          <a:off x="6712027" y="1394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E71F59A5-BDB0-41FB-AE58-E5F3BCD7DA5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91C91F0C-3858-46DA-8761-F0BA549A4C0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F6DEF252-E2BB-4E5A-BFA2-A9F9B7B137B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6CE818A1-471C-4E65-9C9C-5C003471310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FF2134D2-A7B6-43A9-AF59-258E0315224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EC0945E-D767-4C47-BE02-9D2821D4C4F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FFDD655D-A40E-4A60-8F46-5B101EC8711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92999B4-B2E7-406A-8989-B09E65DF063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DD56B451-9709-4B53-837A-00FCA66381E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CBBE52AF-4BC1-4DA7-B2A9-4C0F1AAAEE8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C81DC53D-4E79-4E8C-AE6C-4B5304DCF6C3}"/>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0049A290-E451-4E2D-8BA1-83AA6980514B}"/>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422593A1-8295-4224-9D58-5B6282BB478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12CC5694-85E9-46B8-AD57-7B9BF348BF75}"/>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F1201A2C-D1DA-4241-B961-7646399369D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A28F68F3-611D-4F7E-BFD7-7563131A7AF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D3A723DC-92FA-447D-A01C-E9F4B1B1185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A12E4737-1EF0-4D04-B090-39BF23EC994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CD974A54-3B8C-4E85-AFCC-D2BE70779153}"/>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92D5B645-62D9-47D5-A4A0-401DA7A18E8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B7C94503-E29E-462A-B07B-C82EC26F1809}"/>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40F236CF-4184-420E-BFB6-713EA0EEB89F}"/>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D5016EC7-60B1-49C2-B7F7-8BF64B6CE2A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DB5192E8-2BE2-49D8-BC2F-2CF24D1256F3}"/>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8B68A0E1-78F9-4C18-A8B6-C29A6AD945C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C590D3F8-B4EE-4FFF-92F8-3B4EC9D6AD2B}"/>
            </a:ext>
          </a:extLst>
        </xdr:cNvPr>
        <xdr:cNvCxnSpPr/>
      </xdr:nvCxnSpPr>
      <xdr:spPr>
        <a:xfrm flipV="1">
          <a:off x="4086225" y="167133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790A5C4E-7C57-42B9-B706-4B9DE9A3EC34}"/>
            </a:ext>
          </a:extLst>
        </xdr:cNvPr>
        <xdr:cNvSpPr txBox="1"/>
      </xdr:nvSpPr>
      <xdr:spPr>
        <a:xfrm>
          <a:off x="4124960" y="18224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70785DD2-DA31-42F4-9AF5-1D540A21C3B3}"/>
            </a:ext>
          </a:extLst>
        </xdr:cNvPr>
        <xdr:cNvCxnSpPr/>
      </xdr:nvCxnSpPr>
      <xdr:spPr>
        <a:xfrm>
          <a:off x="4020820" y="18220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6BF87DEB-EF6C-4D9C-97C8-8269DC1B32D3}"/>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0989733E-6537-49CE-898E-0911C02FA7C6}"/>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3634C2C3-9D0B-4CE6-B038-B87C95433A55}"/>
            </a:ext>
          </a:extLst>
        </xdr:cNvPr>
        <xdr:cNvSpPr txBox="1"/>
      </xdr:nvSpPr>
      <xdr:spPr>
        <a:xfrm>
          <a:off x="4124960" y="1742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54358E6C-99C5-46CE-8344-0C7D505C810E}"/>
            </a:ext>
          </a:extLst>
        </xdr:cNvPr>
        <xdr:cNvSpPr/>
      </xdr:nvSpPr>
      <xdr:spPr>
        <a:xfrm>
          <a:off x="403606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C6DA8551-5912-423B-8E04-A7F7057A4D7F}"/>
            </a:ext>
          </a:extLst>
        </xdr:cNvPr>
        <xdr:cNvSpPr/>
      </xdr:nvSpPr>
      <xdr:spPr>
        <a:xfrm>
          <a:off x="3312160" y="17421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EDADF141-E6F6-4989-A55D-951D163E1E65}"/>
            </a:ext>
          </a:extLst>
        </xdr:cNvPr>
        <xdr:cNvSpPr/>
      </xdr:nvSpPr>
      <xdr:spPr>
        <a:xfrm>
          <a:off x="251460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a:extLst>
            <a:ext uri="{FF2B5EF4-FFF2-40B4-BE49-F238E27FC236}">
              <a16:creationId xmlns:a16="http://schemas.microsoft.com/office/drawing/2014/main" id="{B7B49D8C-A662-4B57-9F07-22429B565618}"/>
            </a:ext>
          </a:extLst>
        </xdr:cNvPr>
        <xdr:cNvSpPr/>
      </xdr:nvSpPr>
      <xdr:spPr>
        <a:xfrm>
          <a:off x="173990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B355DC2-98F0-4AD2-8518-FD19DB611BD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CE1FF144-ABA6-47A5-A7FC-ABA925971A4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A5D7BFF-4BDE-41D1-86F4-3D5353CA908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583761C5-2BEB-49E7-A068-B338D5CF48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5840AB06-6D71-4D4E-8311-8844698083B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113574</xdr:rowOff>
    </xdr:from>
    <xdr:to>
      <xdr:col>24</xdr:col>
      <xdr:colOff>114300</xdr:colOff>
      <xdr:row>101</xdr:row>
      <xdr:rowOff>43724</xdr:rowOff>
    </xdr:to>
    <xdr:sp macro="" textlink="">
      <xdr:nvSpPr>
        <xdr:cNvPr id="388" name="楕円 387">
          <a:extLst>
            <a:ext uri="{FF2B5EF4-FFF2-40B4-BE49-F238E27FC236}">
              <a16:creationId xmlns:a16="http://schemas.microsoft.com/office/drawing/2014/main" id="{83CD4805-B435-411D-8614-BBD488EB2E08}"/>
            </a:ext>
          </a:extLst>
        </xdr:cNvPr>
        <xdr:cNvSpPr/>
      </xdr:nvSpPr>
      <xdr:spPr>
        <a:xfrm>
          <a:off x="4036060" y="16877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136451</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F7BE739D-CF35-4AF3-A186-6AE7512A5291}"/>
            </a:ext>
          </a:extLst>
        </xdr:cNvPr>
        <xdr:cNvSpPr txBox="1"/>
      </xdr:nvSpPr>
      <xdr:spPr>
        <a:xfrm>
          <a:off x="4124960" y="1673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146231</xdr:rowOff>
    </xdr:from>
    <xdr:to>
      <xdr:col>20</xdr:col>
      <xdr:colOff>38100</xdr:colOff>
      <xdr:row>101</xdr:row>
      <xdr:rowOff>76381</xdr:rowOff>
    </xdr:to>
    <xdr:sp macro="" textlink="">
      <xdr:nvSpPr>
        <xdr:cNvPr id="390" name="楕円 389">
          <a:extLst>
            <a:ext uri="{FF2B5EF4-FFF2-40B4-BE49-F238E27FC236}">
              <a16:creationId xmlns:a16="http://schemas.microsoft.com/office/drawing/2014/main" id="{187C9445-1EED-4542-A304-A16835CE1C28}"/>
            </a:ext>
          </a:extLst>
        </xdr:cNvPr>
        <xdr:cNvSpPr/>
      </xdr:nvSpPr>
      <xdr:spPr>
        <a:xfrm>
          <a:off x="3312160" y="16910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164374</xdr:rowOff>
    </xdr:from>
    <xdr:to>
      <xdr:col>24</xdr:col>
      <xdr:colOff>63500</xdr:colOff>
      <xdr:row>101</xdr:row>
      <xdr:rowOff>25581</xdr:rowOff>
    </xdr:to>
    <xdr:cxnSp macro="">
      <xdr:nvCxnSpPr>
        <xdr:cNvPr id="391" name="直線コネクタ 390">
          <a:extLst>
            <a:ext uri="{FF2B5EF4-FFF2-40B4-BE49-F238E27FC236}">
              <a16:creationId xmlns:a16="http://schemas.microsoft.com/office/drawing/2014/main" id="{BB36D68D-4958-42D6-86FD-172D48068B1A}"/>
            </a:ext>
          </a:extLst>
        </xdr:cNvPr>
        <xdr:cNvCxnSpPr/>
      </xdr:nvCxnSpPr>
      <xdr:spPr>
        <a:xfrm flipV="1">
          <a:off x="3355340" y="1692837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7438</xdr:rowOff>
    </xdr:from>
    <xdr:to>
      <xdr:col>15</xdr:col>
      <xdr:colOff>101600</xdr:colOff>
      <xdr:row>101</xdr:row>
      <xdr:rowOff>109038</xdr:rowOff>
    </xdr:to>
    <xdr:sp macro="" textlink="">
      <xdr:nvSpPr>
        <xdr:cNvPr id="392" name="楕円 391">
          <a:extLst>
            <a:ext uri="{FF2B5EF4-FFF2-40B4-BE49-F238E27FC236}">
              <a16:creationId xmlns:a16="http://schemas.microsoft.com/office/drawing/2014/main" id="{86FCCF3F-F3B5-48C2-8D53-BF962F2451D6}"/>
            </a:ext>
          </a:extLst>
        </xdr:cNvPr>
        <xdr:cNvSpPr/>
      </xdr:nvSpPr>
      <xdr:spPr>
        <a:xfrm>
          <a:off x="2514600" y="169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58238</xdr:rowOff>
    </xdr:to>
    <xdr:cxnSp macro="">
      <xdr:nvCxnSpPr>
        <xdr:cNvPr id="393" name="直線コネクタ 392">
          <a:extLst>
            <a:ext uri="{FF2B5EF4-FFF2-40B4-BE49-F238E27FC236}">
              <a16:creationId xmlns:a16="http://schemas.microsoft.com/office/drawing/2014/main" id="{78A28187-792B-4DC0-B22B-F4C451C2D9EB}"/>
            </a:ext>
          </a:extLst>
        </xdr:cNvPr>
        <xdr:cNvCxnSpPr/>
      </xdr:nvCxnSpPr>
      <xdr:spPr>
        <a:xfrm flipV="1">
          <a:off x="2565400" y="1695722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40095</xdr:rowOff>
    </xdr:from>
    <xdr:to>
      <xdr:col>10</xdr:col>
      <xdr:colOff>165100</xdr:colOff>
      <xdr:row>101</xdr:row>
      <xdr:rowOff>141695</xdr:rowOff>
    </xdr:to>
    <xdr:sp macro="" textlink="">
      <xdr:nvSpPr>
        <xdr:cNvPr id="394" name="楕円 393">
          <a:extLst>
            <a:ext uri="{FF2B5EF4-FFF2-40B4-BE49-F238E27FC236}">
              <a16:creationId xmlns:a16="http://schemas.microsoft.com/office/drawing/2014/main" id="{4C633D13-6B5F-4E1E-967C-1C1F3895A36D}"/>
            </a:ext>
          </a:extLst>
        </xdr:cNvPr>
        <xdr:cNvSpPr/>
      </xdr:nvSpPr>
      <xdr:spPr>
        <a:xfrm>
          <a:off x="17399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58238</xdr:rowOff>
    </xdr:from>
    <xdr:to>
      <xdr:col>15</xdr:col>
      <xdr:colOff>50800</xdr:colOff>
      <xdr:row>101</xdr:row>
      <xdr:rowOff>90895</xdr:rowOff>
    </xdr:to>
    <xdr:cxnSp macro="">
      <xdr:nvCxnSpPr>
        <xdr:cNvPr id="395" name="直線コネクタ 394">
          <a:extLst>
            <a:ext uri="{FF2B5EF4-FFF2-40B4-BE49-F238E27FC236}">
              <a16:creationId xmlns:a16="http://schemas.microsoft.com/office/drawing/2014/main" id="{871CB698-A4DD-455F-9A4C-E98BE0A65258}"/>
            </a:ext>
          </a:extLst>
        </xdr:cNvPr>
        <xdr:cNvCxnSpPr/>
      </xdr:nvCxnSpPr>
      <xdr:spPr>
        <a:xfrm flipV="1">
          <a:off x="1790700" y="1698987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C83A806E-3C1B-41B0-9832-2D710E049F95}"/>
            </a:ext>
          </a:extLst>
        </xdr:cNvPr>
        <xdr:cNvSpPr txBox="1"/>
      </xdr:nvSpPr>
      <xdr:spPr>
        <a:xfrm>
          <a:off x="3170564" y="175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AB8F7DAE-3B71-4A38-B39D-BBE8E45EC1F7}"/>
            </a:ext>
          </a:extLst>
        </xdr:cNvPr>
        <xdr:cNvSpPr txBox="1"/>
      </xdr:nvSpPr>
      <xdr:spPr>
        <a:xfrm>
          <a:off x="238570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a:extLst>
            <a:ext uri="{FF2B5EF4-FFF2-40B4-BE49-F238E27FC236}">
              <a16:creationId xmlns:a16="http://schemas.microsoft.com/office/drawing/2014/main" id="{B3B5D587-556C-4C2D-8BA5-A1FB358AA1B1}"/>
            </a:ext>
          </a:extLst>
        </xdr:cNvPr>
        <xdr:cNvSpPr txBox="1"/>
      </xdr:nvSpPr>
      <xdr:spPr>
        <a:xfrm>
          <a:off x="1611004" y="1748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92908</xdr:rowOff>
    </xdr:from>
    <xdr:ext cx="405111" cy="259045"/>
    <xdr:sp macro="" textlink="">
      <xdr:nvSpPr>
        <xdr:cNvPr id="399" name="n_1mainValue【市民会館】&#10;有形固定資産減価償却率">
          <a:extLst>
            <a:ext uri="{FF2B5EF4-FFF2-40B4-BE49-F238E27FC236}">
              <a16:creationId xmlns:a16="http://schemas.microsoft.com/office/drawing/2014/main" id="{0087FB51-F002-47ED-86C2-79BB38F8F684}"/>
            </a:ext>
          </a:extLst>
        </xdr:cNvPr>
        <xdr:cNvSpPr txBox="1"/>
      </xdr:nvSpPr>
      <xdr:spPr>
        <a:xfrm>
          <a:off x="3170564" y="1668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125565</xdr:rowOff>
    </xdr:from>
    <xdr:ext cx="405111" cy="259045"/>
    <xdr:sp macro="" textlink="">
      <xdr:nvSpPr>
        <xdr:cNvPr id="400" name="n_2mainValue【市民会館】&#10;有形固定資産減価償却率">
          <a:extLst>
            <a:ext uri="{FF2B5EF4-FFF2-40B4-BE49-F238E27FC236}">
              <a16:creationId xmlns:a16="http://schemas.microsoft.com/office/drawing/2014/main" id="{43654895-6C96-4E73-ACC7-53FC4F2F97D2}"/>
            </a:ext>
          </a:extLst>
        </xdr:cNvPr>
        <xdr:cNvSpPr txBox="1"/>
      </xdr:nvSpPr>
      <xdr:spPr>
        <a:xfrm>
          <a:off x="2385704" y="167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158222</xdr:rowOff>
    </xdr:from>
    <xdr:ext cx="405111" cy="259045"/>
    <xdr:sp macro="" textlink="">
      <xdr:nvSpPr>
        <xdr:cNvPr id="401" name="n_3mainValue【市民会館】&#10;有形固定資産減価償却率">
          <a:extLst>
            <a:ext uri="{FF2B5EF4-FFF2-40B4-BE49-F238E27FC236}">
              <a16:creationId xmlns:a16="http://schemas.microsoft.com/office/drawing/2014/main" id="{1B64218A-D2F1-4C61-A92F-945D58BDB656}"/>
            </a:ext>
          </a:extLst>
        </xdr:cNvPr>
        <xdr:cNvSpPr txBox="1"/>
      </xdr:nvSpPr>
      <xdr:spPr>
        <a:xfrm>
          <a:off x="161100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6C1F5FE2-EC72-43C3-8727-2BDF5625F1C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AD1EDBC6-BFF8-4CDC-B90F-49BDF51F748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9357695E-EBD4-479B-8449-1B4B394486B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19BD9902-D2BC-4EF0-8BD7-C8D9FBD194C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A4E65372-B596-45E1-AF97-1371E5418D4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DFFD9FFE-CA29-4ED0-AEA8-335348D2793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BDC22638-AD3A-42BB-A83E-F9E65355176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4E247728-3766-4840-A94A-0CD0BE0EDF1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D0F3ADBA-CEEA-4D72-8EDE-BD7D02C69D1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65588437-FDCC-4001-B83B-80D3E9A59C5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1487433D-010C-466E-96CA-406EB8E4A42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F9D8EEA8-E723-4D92-93A4-B775EF4A97D8}"/>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7371E7E7-25B7-4944-97A5-035941F85A3F}"/>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D89268D6-E388-452A-A5FB-F9797EB5D278}"/>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3289901B-12C8-4827-BCF2-3E6A7BECF25D}"/>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7C37D420-7985-463B-87FC-2A2039E5B355}"/>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31CF7F80-073E-40F8-B01A-1B528E132A4B}"/>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BF567360-621C-4DC4-BAE0-2ABE3FAB50DA}"/>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63D22437-8178-4089-8D03-8E78D51251C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7C09161-8129-4509-95E0-447C5E1680EF}"/>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19FCF24E-4D72-44B2-A0DF-2507342E759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10DC3B42-994C-4614-8654-8E16ABED6AEE}"/>
            </a:ext>
          </a:extLst>
        </xdr:cNvPr>
        <xdr:cNvCxnSpPr/>
      </xdr:nvCxnSpPr>
      <xdr:spPr>
        <a:xfrm flipV="1">
          <a:off x="9219565" y="16729710"/>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A4BCB292-CABD-4E09-B036-0F27225BEE02}"/>
            </a:ext>
          </a:extLst>
        </xdr:cNvPr>
        <xdr:cNvSpPr txBox="1"/>
      </xdr:nvSpPr>
      <xdr:spPr>
        <a:xfrm>
          <a:off x="9258300" y="18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E2F35DD7-5595-4362-892C-28AA13AC9CD4}"/>
            </a:ext>
          </a:extLst>
        </xdr:cNvPr>
        <xdr:cNvCxnSpPr/>
      </xdr:nvCxnSpPr>
      <xdr:spPr>
        <a:xfrm>
          <a:off x="9154160" y="18015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5FA21580-84CF-486C-B390-D467C5C955E9}"/>
            </a:ext>
          </a:extLst>
        </xdr:cNvPr>
        <xdr:cNvSpPr txBox="1"/>
      </xdr:nvSpPr>
      <xdr:spPr>
        <a:xfrm>
          <a:off x="92583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C1C4AA2F-1D70-41B6-8E1B-1996F9BBBD46}"/>
            </a:ext>
          </a:extLst>
        </xdr:cNvPr>
        <xdr:cNvCxnSpPr/>
      </xdr:nvCxnSpPr>
      <xdr:spPr>
        <a:xfrm>
          <a:off x="915416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a:extLst>
            <a:ext uri="{FF2B5EF4-FFF2-40B4-BE49-F238E27FC236}">
              <a16:creationId xmlns:a16="http://schemas.microsoft.com/office/drawing/2014/main" id="{3A066698-AB68-4C04-A1FF-3BEDE53F5D73}"/>
            </a:ext>
          </a:extLst>
        </xdr:cNvPr>
        <xdr:cNvSpPr txBox="1"/>
      </xdr:nvSpPr>
      <xdr:spPr>
        <a:xfrm>
          <a:off x="9258300" y="1746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D315A8C8-FC1A-4607-8C65-FDE84C9AF82E}"/>
            </a:ext>
          </a:extLst>
        </xdr:cNvPr>
        <xdr:cNvSpPr/>
      </xdr:nvSpPr>
      <xdr:spPr>
        <a:xfrm>
          <a:off x="9192260" y="176115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E15C49F9-2987-4F75-9788-2B42C3610451}"/>
            </a:ext>
          </a:extLst>
        </xdr:cNvPr>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62F19795-E1EB-4AD4-BD05-89E3CFB5D17A}"/>
            </a:ext>
          </a:extLst>
        </xdr:cNvPr>
        <xdr:cNvSpPr/>
      </xdr:nvSpPr>
      <xdr:spPr>
        <a:xfrm>
          <a:off x="7670800" y="17607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a:extLst>
            <a:ext uri="{FF2B5EF4-FFF2-40B4-BE49-F238E27FC236}">
              <a16:creationId xmlns:a16="http://schemas.microsoft.com/office/drawing/2014/main" id="{FAAA0D1A-8D6A-48B0-8B87-57A88C113C20}"/>
            </a:ext>
          </a:extLst>
        </xdr:cNvPr>
        <xdr:cNvSpPr/>
      </xdr:nvSpPr>
      <xdr:spPr>
        <a:xfrm>
          <a:off x="68732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CDE36E2-BB39-436E-B206-BFBFF44BDA7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AC7A4609-43CD-4CA0-BBCA-172560AFC64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7D05F67-929C-4C68-802F-07E57C0FEA7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28A2FC87-C9BF-4FB9-B4FF-DA1701DC6FC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D03A8014-ABBB-4227-ABCF-2488130FFAB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38" name="楕円 437">
          <a:extLst>
            <a:ext uri="{FF2B5EF4-FFF2-40B4-BE49-F238E27FC236}">
              <a16:creationId xmlns:a16="http://schemas.microsoft.com/office/drawing/2014/main" id="{8AB80FA8-991A-4AA1-A2F2-BF115F355D6D}"/>
            </a:ext>
          </a:extLst>
        </xdr:cNvPr>
        <xdr:cNvSpPr/>
      </xdr:nvSpPr>
      <xdr:spPr>
        <a:xfrm>
          <a:off x="9192260" y="17808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39" name="【市民会館】&#10;一人当たり面積該当値テキスト">
          <a:extLst>
            <a:ext uri="{FF2B5EF4-FFF2-40B4-BE49-F238E27FC236}">
              <a16:creationId xmlns:a16="http://schemas.microsoft.com/office/drawing/2014/main" id="{E27C8A32-86E3-4050-B987-9A928831FDC3}"/>
            </a:ext>
          </a:extLst>
        </xdr:cNvPr>
        <xdr:cNvSpPr txBox="1"/>
      </xdr:nvSpPr>
      <xdr:spPr>
        <a:xfrm>
          <a:off x="9258300" y="177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40" name="楕円 439">
          <a:extLst>
            <a:ext uri="{FF2B5EF4-FFF2-40B4-BE49-F238E27FC236}">
              <a16:creationId xmlns:a16="http://schemas.microsoft.com/office/drawing/2014/main" id="{FB107128-D410-4AA5-8030-C59B64EEE3B9}"/>
            </a:ext>
          </a:extLst>
        </xdr:cNvPr>
        <xdr:cNvSpPr/>
      </xdr:nvSpPr>
      <xdr:spPr>
        <a:xfrm>
          <a:off x="8445500" y="17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94487</xdr:rowOff>
    </xdr:to>
    <xdr:cxnSp macro="">
      <xdr:nvCxnSpPr>
        <xdr:cNvPr id="441" name="直線コネクタ 440">
          <a:extLst>
            <a:ext uri="{FF2B5EF4-FFF2-40B4-BE49-F238E27FC236}">
              <a16:creationId xmlns:a16="http://schemas.microsoft.com/office/drawing/2014/main" id="{79FBF522-8C05-4130-9B7C-3A632BE7897C}"/>
            </a:ext>
          </a:extLst>
        </xdr:cNvPr>
        <xdr:cNvCxnSpPr/>
      </xdr:nvCxnSpPr>
      <xdr:spPr>
        <a:xfrm flipV="1">
          <a:off x="8496300" y="17859755"/>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42" name="楕円 441">
          <a:extLst>
            <a:ext uri="{FF2B5EF4-FFF2-40B4-BE49-F238E27FC236}">
              <a16:creationId xmlns:a16="http://schemas.microsoft.com/office/drawing/2014/main" id="{92F2E674-5E95-46B2-A2BB-C73D7C7FB2FC}"/>
            </a:ext>
          </a:extLst>
        </xdr:cNvPr>
        <xdr:cNvSpPr/>
      </xdr:nvSpPr>
      <xdr:spPr>
        <a:xfrm>
          <a:off x="767080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43" name="直線コネクタ 442">
          <a:extLst>
            <a:ext uri="{FF2B5EF4-FFF2-40B4-BE49-F238E27FC236}">
              <a16:creationId xmlns:a16="http://schemas.microsoft.com/office/drawing/2014/main" id="{34694C76-89D7-4A33-9FDA-475558D0C1E7}"/>
            </a:ext>
          </a:extLst>
        </xdr:cNvPr>
        <xdr:cNvCxnSpPr/>
      </xdr:nvCxnSpPr>
      <xdr:spPr>
        <a:xfrm flipV="1">
          <a:off x="7713980" y="17864327"/>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52832</xdr:rowOff>
    </xdr:from>
    <xdr:to>
      <xdr:col>41</xdr:col>
      <xdr:colOff>101600</xdr:colOff>
      <xdr:row>106</xdr:row>
      <xdr:rowOff>154432</xdr:rowOff>
    </xdr:to>
    <xdr:sp macro="" textlink="">
      <xdr:nvSpPr>
        <xdr:cNvPr id="444" name="楕円 443">
          <a:extLst>
            <a:ext uri="{FF2B5EF4-FFF2-40B4-BE49-F238E27FC236}">
              <a16:creationId xmlns:a16="http://schemas.microsoft.com/office/drawing/2014/main" id="{646236D4-68A4-48E4-A041-A9447305F337}"/>
            </a:ext>
          </a:extLst>
        </xdr:cNvPr>
        <xdr:cNvSpPr/>
      </xdr:nvSpPr>
      <xdr:spPr>
        <a:xfrm>
          <a:off x="6873240" y="178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103632</xdr:rowOff>
    </xdr:to>
    <xdr:cxnSp macro="">
      <xdr:nvCxnSpPr>
        <xdr:cNvPr id="445" name="直線コネクタ 444">
          <a:extLst>
            <a:ext uri="{FF2B5EF4-FFF2-40B4-BE49-F238E27FC236}">
              <a16:creationId xmlns:a16="http://schemas.microsoft.com/office/drawing/2014/main" id="{484C0B05-65EF-41F0-B321-026810611D36}"/>
            </a:ext>
          </a:extLst>
        </xdr:cNvPr>
        <xdr:cNvCxnSpPr/>
      </xdr:nvCxnSpPr>
      <xdr:spPr>
        <a:xfrm flipV="1">
          <a:off x="6924040" y="17868901"/>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a:extLst>
            <a:ext uri="{FF2B5EF4-FFF2-40B4-BE49-F238E27FC236}">
              <a16:creationId xmlns:a16="http://schemas.microsoft.com/office/drawing/2014/main" id="{6CF5CF49-E745-4B6A-91C7-EDEB9E566832}"/>
            </a:ext>
          </a:extLst>
        </xdr:cNvPr>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a:extLst>
            <a:ext uri="{FF2B5EF4-FFF2-40B4-BE49-F238E27FC236}">
              <a16:creationId xmlns:a16="http://schemas.microsoft.com/office/drawing/2014/main" id="{2A441415-B1A3-4737-AFD4-4F92EF699F6D}"/>
            </a:ext>
          </a:extLst>
        </xdr:cNvPr>
        <xdr:cNvSpPr txBox="1"/>
      </xdr:nvSpPr>
      <xdr:spPr>
        <a:xfrm>
          <a:off x="750958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a:extLst>
            <a:ext uri="{FF2B5EF4-FFF2-40B4-BE49-F238E27FC236}">
              <a16:creationId xmlns:a16="http://schemas.microsoft.com/office/drawing/2014/main" id="{06C4F430-F3B4-4A88-8BB2-9B80AF923509}"/>
            </a:ext>
          </a:extLst>
        </xdr:cNvPr>
        <xdr:cNvSpPr txBox="1"/>
      </xdr:nvSpPr>
      <xdr:spPr>
        <a:xfrm>
          <a:off x="671202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449" name="n_1mainValue【市民会館】&#10;一人当たり面積">
          <a:extLst>
            <a:ext uri="{FF2B5EF4-FFF2-40B4-BE49-F238E27FC236}">
              <a16:creationId xmlns:a16="http://schemas.microsoft.com/office/drawing/2014/main" id="{EBE6733E-3F67-4B30-A77E-4E2A482F6FDB}"/>
            </a:ext>
          </a:extLst>
        </xdr:cNvPr>
        <xdr:cNvSpPr txBox="1"/>
      </xdr:nvSpPr>
      <xdr:spPr>
        <a:xfrm>
          <a:off x="8271587" y="17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50" name="n_2mainValue【市民会館】&#10;一人当たり面積">
          <a:extLst>
            <a:ext uri="{FF2B5EF4-FFF2-40B4-BE49-F238E27FC236}">
              <a16:creationId xmlns:a16="http://schemas.microsoft.com/office/drawing/2014/main" id="{EB7A565A-5687-4966-BE03-81A7980C06C3}"/>
            </a:ext>
          </a:extLst>
        </xdr:cNvPr>
        <xdr:cNvSpPr txBox="1"/>
      </xdr:nvSpPr>
      <xdr:spPr>
        <a:xfrm>
          <a:off x="7509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145559</xdr:rowOff>
    </xdr:from>
    <xdr:ext cx="469744" cy="259045"/>
    <xdr:sp macro="" textlink="">
      <xdr:nvSpPr>
        <xdr:cNvPr id="451" name="n_3mainValue【市民会館】&#10;一人当たり面積">
          <a:extLst>
            <a:ext uri="{FF2B5EF4-FFF2-40B4-BE49-F238E27FC236}">
              <a16:creationId xmlns:a16="http://schemas.microsoft.com/office/drawing/2014/main" id="{C12C8AF9-4912-44B2-BCA0-E251522CC469}"/>
            </a:ext>
          </a:extLst>
        </xdr:cNvPr>
        <xdr:cNvSpPr txBox="1"/>
      </xdr:nvSpPr>
      <xdr:spPr>
        <a:xfrm>
          <a:off x="6712027" y="179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338A94DC-528A-4DF9-925E-9C71F60DC32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02C3BFFC-C764-480A-ACB2-1AA36FFA0A7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424C24BD-0803-4CC9-97F9-25FCC92353A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ABA272CE-A26A-41D2-8351-FB439D1EE3E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A4CF8C73-BBCF-4968-AE91-565C5FA910E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8BE88EDE-9ADB-40BA-A1EC-B29AF5582E4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1792BF54-7435-4385-8C9F-E28E8A97BEA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8A7B1874-6EE0-46E2-930F-78642490A46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D7D6FDB2-42D9-46D9-BFE6-8F7A23A7519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8EE7934C-0BB5-4BA2-A559-8650354BF86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20854CE2-3F76-4152-B55C-AE1D7008EBD7}"/>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EE49060E-F5A6-4DBA-AA18-754C3549E1B5}"/>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BE050B5F-06E6-41F0-BF97-D9DCCF19AD5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4FA29CF0-8FC5-4440-B105-EE0E1447E08F}"/>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9DA2B6A7-B104-40D5-BEE1-8805A88ABF8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D6F43A10-1553-4618-B258-F56DE7A48CD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2B96F379-8E14-4DE1-A581-52AF01FC9DC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BBD32B4D-8D9A-4E47-9899-9ABDDC21CA3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F7184DD6-833A-458E-88F8-AF69752CBD4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081A1590-B66D-423E-AA59-320EDE6A55A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9FF837F1-2B7C-4E4A-819F-AEE6B986DEB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482D7D88-9231-45C4-A528-438174692F73}"/>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26E2A608-A915-4641-9274-E24A70E1DB4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CB5E828-8469-4258-98C2-4FE9099F27C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166BB292-61FB-49F5-B344-C133A9E1354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a:extLst>
            <a:ext uri="{FF2B5EF4-FFF2-40B4-BE49-F238E27FC236}">
              <a16:creationId xmlns:a16="http://schemas.microsoft.com/office/drawing/2014/main" id="{13EDA0F9-3477-489D-A312-4DC7A9238A59}"/>
            </a:ext>
          </a:extLst>
        </xdr:cNvPr>
        <xdr:cNvCxnSpPr/>
      </xdr:nvCxnSpPr>
      <xdr:spPr>
        <a:xfrm flipV="1">
          <a:off x="14375764" y="5534842"/>
          <a:ext cx="0" cy="136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5AE5D8A1-DC03-49BE-B718-41CB63624065}"/>
            </a:ext>
          </a:extLst>
        </xdr:cNvPr>
        <xdr:cNvSpPr txBox="1"/>
      </xdr:nvSpPr>
      <xdr:spPr>
        <a:xfrm>
          <a:off x="14414500" y="690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a:extLst>
            <a:ext uri="{FF2B5EF4-FFF2-40B4-BE49-F238E27FC236}">
              <a16:creationId xmlns:a16="http://schemas.microsoft.com/office/drawing/2014/main" id="{E92E530E-BE75-4834-BDA0-577F9D90F75E}"/>
            </a:ext>
          </a:extLst>
        </xdr:cNvPr>
        <xdr:cNvCxnSpPr/>
      </xdr:nvCxnSpPr>
      <xdr:spPr>
        <a:xfrm>
          <a:off x="14287500" y="6897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a:extLst>
            <a:ext uri="{FF2B5EF4-FFF2-40B4-BE49-F238E27FC236}">
              <a16:creationId xmlns:a16="http://schemas.microsoft.com/office/drawing/2014/main" id="{F39D4DE2-B8DB-43C2-B5D2-198D39A5B33A}"/>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E7FDD56D-C122-4893-AA05-AE061D2F8953}"/>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D16E8BCC-AAAE-4A7A-A1D6-B3D7249B5992}"/>
            </a:ext>
          </a:extLst>
        </xdr:cNvPr>
        <xdr:cNvSpPr txBox="1"/>
      </xdr:nvSpPr>
      <xdr:spPr>
        <a:xfrm>
          <a:off x="1441450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a:extLst>
            <a:ext uri="{FF2B5EF4-FFF2-40B4-BE49-F238E27FC236}">
              <a16:creationId xmlns:a16="http://schemas.microsoft.com/office/drawing/2014/main" id="{3C7B805F-4D07-4B97-B496-F041052477CE}"/>
            </a:ext>
          </a:extLst>
        </xdr:cNvPr>
        <xdr:cNvSpPr/>
      </xdr:nvSpPr>
      <xdr:spPr>
        <a:xfrm>
          <a:off x="14325600" y="62024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a:extLst>
            <a:ext uri="{FF2B5EF4-FFF2-40B4-BE49-F238E27FC236}">
              <a16:creationId xmlns:a16="http://schemas.microsoft.com/office/drawing/2014/main" id="{AEBBB807-88D3-4119-AB0B-DC2145AFD126}"/>
            </a:ext>
          </a:extLst>
        </xdr:cNvPr>
        <xdr:cNvSpPr/>
      </xdr:nvSpPr>
      <xdr:spPr>
        <a:xfrm>
          <a:off x="1357884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a:extLst>
            <a:ext uri="{FF2B5EF4-FFF2-40B4-BE49-F238E27FC236}">
              <a16:creationId xmlns:a16="http://schemas.microsoft.com/office/drawing/2014/main" id="{906E44B8-16D8-459F-8C10-FB06D47F6A6B}"/>
            </a:ext>
          </a:extLst>
        </xdr:cNvPr>
        <xdr:cNvSpPr/>
      </xdr:nvSpPr>
      <xdr:spPr>
        <a:xfrm>
          <a:off x="12804140" y="623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a:extLst>
            <a:ext uri="{FF2B5EF4-FFF2-40B4-BE49-F238E27FC236}">
              <a16:creationId xmlns:a16="http://schemas.microsoft.com/office/drawing/2014/main" id="{8DFAA692-FE35-427A-B42C-15028E2DA67C}"/>
            </a:ext>
          </a:extLst>
        </xdr:cNvPr>
        <xdr:cNvSpPr/>
      </xdr:nvSpPr>
      <xdr:spPr>
        <a:xfrm>
          <a:off x="12029440" y="6195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EB3941B-3C05-4ACA-BF0D-44E5DED9B7E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23AD15A-A4EB-4A2C-B7F1-0299EE72BCC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0E8B877-8DC0-4AD7-AC01-6A447B811DC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F3DBC24-FE37-4932-AAB0-B8237BBBF44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A045BA6-76DE-4D95-86C9-B4D606FD4AB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92" name="楕円 491">
          <a:extLst>
            <a:ext uri="{FF2B5EF4-FFF2-40B4-BE49-F238E27FC236}">
              <a16:creationId xmlns:a16="http://schemas.microsoft.com/office/drawing/2014/main" id="{6D967BC2-F891-4324-AEF6-879160326E45}"/>
            </a:ext>
          </a:extLst>
        </xdr:cNvPr>
        <xdr:cNvSpPr/>
      </xdr:nvSpPr>
      <xdr:spPr>
        <a:xfrm>
          <a:off x="14325600" y="61910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8C1B4F09-D5D8-4C2C-A163-D7432DEA5AF2}"/>
            </a:ext>
          </a:extLst>
        </xdr:cNvPr>
        <xdr:cNvSpPr txBox="1"/>
      </xdr:nvSpPr>
      <xdr:spPr>
        <a:xfrm>
          <a:off x="14414500" y="604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94" name="楕円 493">
          <a:extLst>
            <a:ext uri="{FF2B5EF4-FFF2-40B4-BE49-F238E27FC236}">
              <a16:creationId xmlns:a16="http://schemas.microsoft.com/office/drawing/2014/main" id="{C7ABD0B9-06A5-48F0-A2D1-4A0A84F86AFD}"/>
            </a:ext>
          </a:extLst>
        </xdr:cNvPr>
        <xdr:cNvSpPr/>
      </xdr:nvSpPr>
      <xdr:spPr>
        <a:xfrm>
          <a:off x="13578840" y="6312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161109</xdr:rowOff>
    </xdr:to>
    <xdr:cxnSp macro="">
      <xdr:nvCxnSpPr>
        <xdr:cNvPr id="495" name="直線コネクタ 494">
          <a:extLst>
            <a:ext uri="{FF2B5EF4-FFF2-40B4-BE49-F238E27FC236}">
              <a16:creationId xmlns:a16="http://schemas.microsoft.com/office/drawing/2014/main" id="{4D06875A-01A6-4E12-A49B-825278A3855D}"/>
            </a:ext>
          </a:extLst>
        </xdr:cNvPr>
        <xdr:cNvCxnSpPr/>
      </xdr:nvCxnSpPr>
      <xdr:spPr>
        <a:xfrm flipV="1">
          <a:off x="13629640" y="6238058"/>
          <a:ext cx="74676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121739</xdr:rowOff>
    </xdr:from>
    <xdr:to>
      <xdr:col>76</xdr:col>
      <xdr:colOff>165100</xdr:colOff>
      <xdr:row>38</xdr:row>
      <xdr:rowOff>51888</xdr:rowOff>
    </xdr:to>
    <xdr:sp macro="" textlink="">
      <xdr:nvSpPr>
        <xdr:cNvPr id="496" name="楕円 495">
          <a:extLst>
            <a:ext uri="{FF2B5EF4-FFF2-40B4-BE49-F238E27FC236}">
              <a16:creationId xmlns:a16="http://schemas.microsoft.com/office/drawing/2014/main" id="{248B4971-1D3B-460D-BA3D-4CB634323630}"/>
            </a:ext>
          </a:extLst>
        </xdr:cNvPr>
        <xdr:cNvSpPr/>
      </xdr:nvSpPr>
      <xdr:spPr>
        <a:xfrm>
          <a:off x="12804140" y="632441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1088</xdr:rowOff>
    </xdr:to>
    <xdr:cxnSp macro="">
      <xdr:nvCxnSpPr>
        <xdr:cNvPr id="497" name="直線コネクタ 496">
          <a:extLst>
            <a:ext uri="{FF2B5EF4-FFF2-40B4-BE49-F238E27FC236}">
              <a16:creationId xmlns:a16="http://schemas.microsoft.com/office/drawing/2014/main" id="{7969E63A-54B4-4E65-A102-8B49EC7CC0E7}"/>
            </a:ext>
          </a:extLst>
        </xdr:cNvPr>
        <xdr:cNvCxnSpPr/>
      </xdr:nvCxnSpPr>
      <xdr:spPr>
        <a:xfrm flipV="1">
          <a:off x="12854940" y="6363789"/>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98878</xdr:rowOff>
    </xdr:from>
    <xdr:to>
      <xdr:col>72</xdr:col>
      <xdr:colOff>38100</xdr:colOff>
      <xdr:row>36</xdr:row>
      <xdr:rowOff>29028</xdr:rowOff>
    </xdr:to>
    <xdr:sp macro="" textlink="">
      <xdr:nvSpPr>
        <xdr:cNvPr id="498" name="楕円 497">
          <a:extLst>
            <a:ext uri="{FF2B5EF4-FFF2-40B4-BE49-F238E27FC236}">
              <a16:creationId xmlns:a16="http://schemas.microsoft.com/office/drawing/2014/main" id="{BFB0D4D7-5498-412B-913E-AF55D8FA0466}"/>
            </a:ext>
          </a:extLst>
        </xdr:cNvPr>
        <xdr:cNvSpPr/>
      </xdr:nvSpPr>
      <xdr:spPr>
        <a:xfrm>
          <a:off x="12029440" y="5966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38</xdr:row>
      <xdr:rowOff>1088</xdr:rowOff>
    </xdr:to>
    <xdr:cxnSp macro="">
      <xdr:nvCxnSpPr>
        <xdr:cNvPr id="499" name="直線コネクタ 498">
          <a:extLst>
            <a:ext uri="{FF2B5EF4-FFF2-40B4-BE49-F238E27FC236}">
              <a16:creationId xmlns:a16="http://schemas.microsoft.com/office/drawing/2014/main" id="{6A8CACB9-7044-476F-97E3-83E31F6D4DC4}"/>
            </a:ext>
          </a:extLst>
        </xdr:cNvPr>
        <xdr:cNvCxnSpPr/>
      </xdr:nvCxnSpPr>
      <xdr:spPr>
        <a:xfrm>
          <a:off x="12072620" y="6017078"/>
          <a:ext cx="78232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1B563BDC-16E4-41E6-9042-8F5B2B46A8E7}"/>
            </a:ext>
          </a:extLst>
        </xdr:cNvPr>
        <xdr:cNvSpPr txBox="1"/>
      </xdr:nvSpPr>
      <xdr:spPr>
        <a:xfrm>
          <a:off x="13437244" y="60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94CF80DA-9D26-4F6F-A7FF-D9824DEF1D43}"/>
            </a:ext>
          </a:extLst>
        </xdr:cNvPr>
        <xdr:cNvSpPr txBox="1"/>
      </xdr:nvSpPr>
      <xdr:spPr>
        <a:xfrm>
          <a:off x="126752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7404EF1F-7521-4EDE-9685-48D00E6555A5}"/>
            </a:ext>
          </a:extLst>
        </xdr:cNvPr>
        <xdr:cNvSpPr txBox="1"/>
      </xdr:nvSpPr>
      <xdr:spPr>
        <a:xfrm>
          <a:off x="1190054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31586</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EEE35152-CA77-4254-BDD5-6E461CF8807C}"/>
            </a:ext>
          </a:extLst>
        </xdr:cNvPr>
        <xdr:cNvSpPr txBox="1"/>
      </xdr:nvSpPr>
      <xdr:spPr>
        <a:xfrm>
          <a:off x="13437244" y="640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43015</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C1017F15-5451-4ED1-AD71-FABE0C842AB7}"/>
            </a:ext>
          </a:extLst>
        </xdr:cNvPr>
        <xdr:cNvSpPr txBox="1"/>
      </xdr:nvSpPr>
      <xdr:spPr>
        <a:xfrm>
          <a:off x="1267524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45555</xdr:rowOff>
    </xdr:from>
    <xdr:ext cx="405111" cy="259045"/>
    <xdr:sp macro="" textlink="">
      <xdr:nvSpPr>
        <xdr:cNvPr id="505" name="n_3mainValue【一般廃棄物処理施設】&#10;有形固定資産減価償却率">
          <a:extLst>
            <a:ext uri="{FF2B5EF4-FFF2-40B4-BE49-F238E27FC236}">
              <a16:creationId xmlns:a16="http://schemas.microsoft.com/office/drawing/2014/main" id="{0C9D975C-9C7F-4EB3-AE00-B101013C1C37}"/>
            </a:ext>
          </a:extLst>
        </xdr:cNvPr>
        <xdr:cNvSpPr txBox="1"/>
      </xdr:nvSpPr>
      <xdr:spPr>
        <a:xfrm>
          <a:off x="1190054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CF20067C-6920-4E68-BEF5-9F5685D2BBB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F8D624A7-9508-408A-A392-16003BDAFB6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6B644A01-364F-4EA0-A613-BCCC0AC0A58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7630CC6B-B993-44A9-A4C4-253748947E1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FEC4FD1E-7A39-4A92-8420-1D5708D2C30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DF513BAC-F32C-4C8D-8247-E3E7B31A049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B41A598A-33AC-4000-B9C3-C947F3E7BCC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DD6CF216-3846-4AEE-A73E-FFBA56A299E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CBD55A98-C597-485F-9E85-2B81EBD7745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C6A95940-04F9-4085-B58E-80F36EB691E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a:extLst>
            <a:ext uri="{FF2B5EF4-FFF2-40B4-BE49-F238E27FC236}">
              <a16:creationId xmlns:a16="http://schemas.microsoft.com/office/drawing/2014/main" id="{6532ADCF-3E9A-4D83-A061-A059C777B218}"/>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a:extLst>
            <a:ext uri="{FF2B5EF4-FFF2-40B4-BE49-F238E27FC236}">
              <a16:creationId xmlns:a16="http://schemas.microsoft.com/office/drawing/2014/main" id="{B92028D3-F235-4565-91B5-EB4B01807BA9}"/>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66A4AF7E-1E4E-4970-A76B-7C77F27AA09C}"/>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a:extLst>
            <a:ext uri="{FF2B5EF4-FFF2-40B4-BE49-F238E27FC236}">
              <a16:creationId xmlns:a16="http://schemas.microsoft.com/office/drawing/2014/main" id="{0B6B3E43-8AAF-4137-A6E0-3394D8E91124}"/>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a:extLst>
            <a:ext uri="{FF2B5EF4-FFF2-40B4-BE49-F238E27FC236}">
              <a16:creationId xmlns:a16="http://schemas.microsoft.com/office/drawing/2014/main" id="{A2BB7EDA-24C0-445F-AA9D-ACFADFBF6A6B}"/>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a:extLst>
            <a:ext uri="{FF2B5EF4-FFF2-40B4-BE49-F238E27FC236}">
              <a16:creationId xmlns:a16="http://schemas.microsoft.com/office/drawing/2014/main" id="{69FC173A-A6E4-483C-8D2D-25DAB2822E6F}"/>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9CFFE1D3-D7CB-4AAD-B128-B9372BDA12C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D4A79395-9362-4AFE-BE2B-3508E6C67B8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234EBED0-E439-4624-81DA-B3BADF965EE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a:extLst>
            <a:ext uri="{FF2B5EF4-FFF2-40B4-BE49-F238E27FC236}">
              <a16:creationId xmlns:a16="http://schemas.microsoft.com/office/drawing/2014/main" id="{50C0A428-3127-4A2B-9669-2257EFC76D88}"/>
            </a:ext>
          </a:extLst>
        </xdr:cNvPr>
        <xdr:cNvCxnSpPr/>
      </xdr:nvCxnSpPr>
      <xdr:spPr>
        <a:xfrm flipV="1">
          <a:off x="19509104" y="5611566"/>
          <a:ext cx="0" cy="127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a:extLst>
            <a:ext uri="{FF2B5EF4-FFF2-40B4-BE49-F238E27FC236}">
              <a16:creationId xmlns:a16="http://schemas.microsoft.com/office/drawing/2014/main" id="{55AAAA0E-81A9-4DD5-B14F-E570D19D9AF9}"/>
            </a:ext>
          </a:extLst>
        </xdr:cNvPr>
        <xdr:cNvSpPr txBox="1"/>
      </xdr:nvSpPr>
      <xdr:spPr>
        <a:xfrm>
          <a:off x="19547840" y="68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a:extLst>
            <a:ext uri="{FF2B5EF4-FFF2-40B4-BE49-F238E27FC236}">
              <a16:creationId xmlns:a16="http://schemas.microsoft.com/office/drawing/2014/main" id="{39FDC362-BC3B-4783-9C26-AF64716BF2AB}"/>
            </a:ext>
          </a:extLst>
        </xdr:cNvPr>
        <xdr:cNvCxnSpPr/>
      </xdr:nvCxnSpPr>
      <xdr:spPr>
        <a:xfrm>
          <a:off x="19443700" y="6884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7FFE11FF-3082-498E-A13A-8536CFCFC392}"/>
            </a:ext>
          </a:extLst>
        </xdr:cNvPr>
        <xdr:cNvSpPr txBox="1"/>
      </xdr:nvSpPr>
      <xdr:spPr>
        <a:xfrm>
          <a:off x="19547840" y="539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a:extLst>
            <a:ext uri="{FF2B5EF4-FFF2-40B4-BE49-F238E27FC236}">
              <a16:creationId xmlns:a16="http://schemas.microsoft.com/office/drawing/2014/main" id="{8EF60DF7-2BB9-4124-90BD-B307785FC7EE}"/>
            </a:ext>
          </a:extLst>
        </xdr:cNvPr>
        <xdr:cNvCxnSpPr/>
      </xdr:nvCxnSpPr>
      <xdr:spPr>
        <a:xfrm>
          <a:off x="19443700" y="5611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8638AE0-E3ED-4215-B3A7-36B0265B7398}"/>
            </a:ext>
          </a:extLst>
        </xdr:cNvPr>
        <xdr:cNvSpPr txBox="1"/>
      </xdr:nvSpPr>
      <xdr:spPr>
        <a:xfrm>
          <a:off x="19547840" y="636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a:extLst>
            <a:ext uri="{FF2B5EF4-FFF2-40B4-BE49-F238E27FC236}">
              <a16:creationId xmlns:a16="http://schemas.microsoft.com/office/drawing/2014/main" id="{6A062137-C282-4696-A896-C1B3ABB2BE5B}"/>
            </a:ext>
          </a:extLst>
        </xdr:cNvPr>
        <xdr:cNvSpPr/>
      </xdr:nvSpPr>
      <xdr:spPr>
        <a:xfrm>
          <a:off x="19458940" y="63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a:extLst>
            <a:ext uri="{FF2B5EF4-FFF2-40B4-BE49-F238E27FC236}">
              <a16:creationId xmlns:a16="http://schemas.microsoft.com/office/drawing/2014/main" id="{0B9BFF57-EB51-4EBD-93FC-B62E289D5AB9}"/>
            </a:ext>
          </a:extLst>
        </xdr:cNvPr>
        <xdr:cNvSpPr/>
      </xdr:nvSpPr>
      <xdr:spPr>
        <a:xfrm>
          <a:off x="18735040" y="64020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a:extLst>
            <a:ext uri="{FF2B5EF4-FFF2-40B4-BE49-F238E27FC236}">
              <a16:creationId xmlns:a16="http://schemas.microsoft.com/office/drawing/2014/main" id="{75D671A9-8978-455B-81A1-9B5BC2B318A2}"/>
            </a:ext>
          </a:extLst>
        </xdr:cNvPr>
        <xdr:cNvSpPr/>
      </xdr:nvSpPr>
      <xdr:spPr>
        <a:xfrm>
          <a:off x="17937480" y="641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a:extLst>
            <a:ext uri="{FF2B5EF4-FFF2-40B4-BE49-F238E27FC236}">
              <a16:creationId xmlns:a16="http://schemas.microsoft.com/office/drawing/2014/main" id="{17AB15DE-7985-4C6D-BCBE-EB01DD02C435}"/>
            </a:ext>
          </a:extLst>
        </xdr:cNvPr>
        <xdr:cNvSpPr/>
      </xdr:nvSpPr>
      <xdr:spPr>
        <a:xfrm>
          <a:off x="17162780" y="6496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A0A3AE2-F561-447A-B8E0-740CE427256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F59409CF-963F-4099-AABC-4BF1FA672DE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4F8AA8E-12CB-4771-A214-8829B50937B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52F090DD-A5F9-4570-985C-6B909F62039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93F534C2-8B16-4C1A-8775-8D7A5C72A9E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155765</xdr:rowOff>
    </xdr:from>
    <xdr:to>
      <xdr:col>116</xdr:col>
      <xdr:colOff>114300</xdr:colOff>
      <xdr:row>36</xdr:row>
      <xdr:rowOff>85915</xdr:rowOff>
    </xdr:to>
    <xdr:sp macro="" textlink="">
      <xdr:nvSpPr>
        <xdr:cNvPr id="540" name="楕円 539">
          <a:extLst>
            <a:ext uri="{FF2B5EF4-FFF2-40B4-BE49-F238E27FC236}">
              <a16:creationId xmlns:a16="http://schemas.microsoft.com/office/drawing/2014/main" id="{FBF8BC32-8901-4D86-9947-D2BA523F674B}"/>
            </a:ext>
          </a:extLst>
        </xdr:cNvPr>
        <xdr:cNvSpPr/>
      </xdr:nvSpPr>
      <xdr:spPr>
        <a:xfrm>
          <a:off x="19458940" y="6023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7192</xdr:rowOff>
    </xdr:from>
    <xdr:ext cx="599010" cy="259045"/>
    <xdr:sp macro="" textlink="">
      <xdr:nvSpPr>
        <xdr:cNvPr id="541" name="【一般廃棄物処理施設】&#10;一人当たり有形固定資産（償却資産）額該当値テキスト">
          <a:extLst>
            <a:ext uri="{FF2B5EF4-FFF2-40B4-BE49-F238E27FC236}">
              <a16:creationId xmlns:a16="http://schemas.microsoft.com/office/drawing/2014/main" id="{A6A92645-AEA9-4F47-9683-CD3E6980E654}"/>
            </a:ext>
          </a:extLst>
        </xdr:cNvPr>
        <xdr:cNvSpPr txBox="1"/>
      </xdr:nvSpPr>
      <xdr:spPr>
        <a:xfrm>
          <a:off x="19547840" y="587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160651</xdr:rowOff>
    </xdr:from>
    <xdr:to>
      <xdr:col>112</xdr:col>
      <xdr:colOff>38100</xdr:colOff>
      <xdr:row>35</xdr:row>
      <xdr:rowOff>90801</xdr:rowOff>
    </xdr:to>
    <xdr:sp macro="" textlink="">
      <xdr:nvSpPr>
        <xdr:cNvPr id="542" name="楕円 541">
          <a:extLst>
            <a:ext uri="{FF2B5EF4-FFF2-40B4-BE49-F238E27FC236}">
              <a16:creationId xmlns:a16="http://schemas.microsoft.com/office/drawing/2014/main" id="{18C50FEB-A70C-4B32-9459-7B644515E31B}"/>
            </a:ext>
          </a:extLst>
        </xdr:cNvPr>
        <xdr:cNvSpPr/>
      </xdr:nvSpPr>
      <xdr:spPr>
        <a:xfrm>
          <a:off x="18735040" y="5860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40001</xdr:rowOff>
    </xdr:from>
    <xdr:to>
      <xdr:col>116</xdr:col>
      <xdr:colOff>63500</xdr:colOff>
      <xdr:row>36</xdr:row>
      <xdr:rowOff>35115</xdr:rowOff>
    </xdr:to>
    <xdr:cxnSp macro="">
      <xdr:nvCxnSpPr>
        <xdr:cNvPr id="543" name="直線コネクタ 542">
          <a:extLst>
            <a:ext uri="{FF2B5EF4-FFF2-40B4-BE49-F238E27FC236}">
              <a16:creationId xmlns:a16="http://schemas.microsoft.com/office/drawing/2014/main" id="{E3167367-A5B2-4ACF-BB1C-844E935F6AA0}"/>
            </a:ext>
          </a:extLst>
        </xdr:cNvPr>
        <xdr:cNvCxnSpPr/>
      </xdr:nvCxnSpPr>
      <xdr:spPr>
        <a:xfrm>
          <a:off x="18778220" y="5907401"/>
          <a:ext cx="731520" cy="16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19051</xdr:rowOff>
    </xdr:from>
    <xdr:to>
      <xdr:col>107</xdr:col>
      <xdr:colOff>101600</xdr:colOff>
      <xdr:row>35</xdr:row>
      <xdr:rowOff>120651</xdr:rowOff>
    </xdr:to>
    <xdr:sp macro="" textlink="">
      <xdr:nvSpPr>
        <xdr:cNvPr id="544" name="楕円 543">
          <a:extLst>
            <a:ext uri="{FF2B5EF4-FFF2-40B4-BE49-F238E27FC236}">
              <a16:creationId xmlns:a16="http://schemas.microsoft.com/office/drawing/2014/main" id="{B29F5705-B54F-49E8-8A53-344F82DD7A52}"/>
            </a:ext>
          </a:extLst>
        </xdr:cNvPr>
        <xdr:cNvSpPr/>
      </xdr:nvSpPr>
      <xdr:spPr>
        <a:xfrm>
          <a:off x="17937480" y="58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40001</xdr:rowOff>
    </xdr:from>
    <xdr:to>
      <xdr:col>111</xdr:col>
      <xdr:colOff>177800</xdr:colOff>
      <xdr:row>35</xdr:row>
      <xdr:rowOff>69851</xdr:rowOff>
    </xdr:to>
    <xdr:cxnSp macro="">
      <xdr:nvCxnSpPr>
        <xdr:cNvPr id="545" name="直線コネクタ 544">
          <a:extLst>
            <a:ext uri="{FF2B5EF4-FFF2-40B4-BE49-F238E27FC236}">
              <a16:creationId xmlns:a16="http://schemas.microsoft.com/office/drawing/2014/main" id="{D9AE9430-75C8-4CBA-BCE2-2F4E7E56AAE5}"/>
            </a:ext>
          </a:extLst>
        </xdr:cNvPr>
        <xdr:cNvCxnSpPr/>
      </xdr:nvCxnSpPr>
      <xdr:spPr>
        <a:xfrm flipV="1">
          <a:off x="17988280" y="5907401"/>
          <a:ext cx="78994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15696</xdr:rowOff>
    </xdr:from>
    <xdr:to>
      <xdr:col>102</xdr:col>
      <xdr:colOff>165100</xdr:colOff>
      <xdr:row>37</xdr:row>
      <xdr:rowOff>117296</xdr:rowOff>
    </xdr:to>
    <xdr:sp macro="" textlink="">
      <xdr:nvSpPr>
        <xdr:cNvPr id="546" name="楕円 545">
          <a:extLst>
            <a:ext uri="{FF2B5EF4-FFF2-40B4-BE49-F238E27FC236}">
              <a16:creationId xmlns:a16="http://schemas.microsoft.com/office/drawing/2014/main" id="{D190AE3C-41C9-437B-9708-3F16E45CF87C}"/>
            </a:ext>
          </a:extLst>
        </xdr:cNvPr>
        <xdr:cNvSpPr/>
      </xdr:nvSpPr>
      <xdr:spPr>
        <a:xfrm>
          <a:off x="17162780" y="62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69851</xdr:rowOff>
    </xdr:from>
    <xdr:to>
      <xdr:col>107</xdr:col>
      <xdr:colOff>50800</xdr:colOff>
      <xdr:row>37</xdr:row>
      <xdr:rowOff>66496</xdr:rowOff>
    </xdr:to>
    <xdr:cxnSp macro="">
      <xdr:nvCxnSpPr>
        <xdr:cNvPr id="547" name="直線コネクタ 546">
          <a:extLst>
            <a:ext uri="{FF2B5EF4-FFF2-40B4-BE49-F238E27FC236}">
              <a16:creationId xmlns:a16="http://schemas.microsoft.com/office/drawing/2014/main" id="{7E4F3D09-1FE2-40CB-A7E3-FB6DDFD2AE85}"/>
            </a:ext>
          </a:extLst>
        </xdr:cNvPr>
        <xdr:cNvCxnSpPr/>
      </xdr:nvCxnSpPr>
      <xdr:spPr>
        <a:xfrm flipV="1">
          <a:off x="17213580" y="5937251"/>
          <a:ext cx="774700" cy="33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2477EB38-7CE7-4BE2-91AA-05D96A190FCC}"/>
            </a:ext>
          </a:extLst>
        </xdr:cNvPr>
        <xdr:cNvSpPr txBox="1"/>
      </xdr:nvSpPr>
      <xdr:spPr>
        <a:xfrm>
          <a:off x="18528811" y="64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3DC92273-36B3-4907-9445-8C11DA03B1E2}"/>
            </a:ext>
          </a:extLst>
        </xdr:cNvPr>
        <xdr:cNvSpPr txBox="1"/>
      </xdr:nvSpPr>
      <xdr:spPr>
        <a:xfrm>
          <a:off x="17766811" y="65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CEBDCB9A-AFB1-4479-B161-22B2315B3D85}"/>
            </a:ext>
          </a:extLst>
        </xdr:cNvPr>
        <xdr:cNvSpPr txBox="1"/>
      </xdr:nvSpPr>
      <xdr:spPr>
        <a:xfrm>
          <a:off x="16969251" y="65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107328</xdr:rowOff>
    </xdr:from>
    <xdr:ext cx="599010" cy="259045"/>
    <xdr:sp macro="" textlink="">
      <xdr:nvSpPr>
        <xdr:cNvPr id="551" name="n_1mainValue【一般廃棄物処理施設】&#10;一人当たり有形固定資産（償却資産）額">
          <a:extLst>
            <a:ext uri="{FF2B5EF4-FFF2-40B4-BE49-F238E27FC236}">
              <a16:creationId xmlns:a16="http://schemas.microsoft.com/office/drawing/2014/main" id="{DA6D6926-AEA0-4D1D-901B-DEFEAE553189}"/>
            </a:ext>
          </a:extLst>
        </xdr:cNvPr>
        <xdr:cNvSpPr txBox="1"/>
      </xdr:nvSpPr>
      <xdr:spPr>
        <a:xfrm>
          <a:off x="18496495" y="563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137178</xdr:rowOff>
    </xdr:from>
    <xdr:ext cx="599010" cy="259045"/>
    <xdr:sp macro="" textlink="">
      <xdr:nvSpPr>
        <xdr:cNvPr id="552" name="n_2mainValue【一般廃棄物処理施設】&#10;一人当たり有形固定資産（償却資産）額">
          <a:extLst>
            <a:ext uri="{FF2B5EF4-FFF2-40B4-BE49-F238E27FC236}">
              <a16:creationId xmlns:a16="http://schemas.microsoft.com/office/drawing/2014/main" id="{BF947157-9E55-42BD-A4C0-B6C76BABCC3C}"/>
            </a:ext>
          </a:extLst>
        </xdr:cNvPr>
        <xdr:cNvSpPr txBox="1"/>
      </xdr:nvSpPr>
      <xdr:spPr>
        <a:xfrm>
          <a:off x="17734495" y="566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133823</xdr:rowOff>
    </xdr:from>
    <xdr:ext cx="599010" cy="259045"/>
    <xdr:sp macro="" textlink="">
      <xdr:nvSpPr>
        <xdr:cNvPr id="553" name="n_3mainValue【一般廃棄物処理施設】&#10;一人当たり有形固定資産（償却資産）額">
          <a:extLst>
            <a:ext uri="{FF2B5EF4-FFF2-40B4-BE49-F238E27FC236}">
              <a16:creationId xmlns:a16="http://schemas.microsoft.com/office/drawing/2014/main" id="{D855CDC9-CF33-4742-B2D3-D1B4FCC94794}"/>
            </a:ext>
          </a:extLst>
        </xdr:cNvPr>
        <xdr:cNvSpPr txBox="1"/>
      </xdr:nvSpPr>
      <xdr:spPr>
        <a:xfrm>
          <a:off x="16936935" y="60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9817A5E5-C9CB-494F-88C1-A5018231CEB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525DA02F-1A4A-4F7E-8224-6540DE6B4B2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511F04D-E789-4BBD-A19C-E82312E7D18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C939FA63-0462-4FBA-BD33-01FA5B27A25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9ED7A3C0-1554-4EF2-A8DB-0269613B0CA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F1B9BDCF-2EC0-4221-9DBB-6D6ED12C0AB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AAC2575D-2B94-447F-88BF-8B9D6C27877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EBA93B82-B46B-44CC-93DB-76DDA9E95AD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1D975497-3D26-4DB6-AA8F-B4C572BBFF5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5CC0A8D-1A0D-498F-AB7D-1EB87F6D1CD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D8D2025E-5BED-482D-A8D2-C8CBF9C0E1EF}"/>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06F901E5-DF6C-4CE8-A92A-C580B4DF5A3E}"/>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B390B289-B465-4DA8-B9D6-6E83FAA24E97}"/>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1C511DDD-E5DA-4AF4-8984-EEAC3252617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121E669F-F656-4006-9C63-639F0AD67D7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165A954B-36AC-4E2B-8C2D-6D8A678565F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AAEE2EF5-403F-4DB5-8B80-4E15D20A8A5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2348B7F6-A285-4308-8F07-525090E17562}"/>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D5B8C639-6773-4835-AC9B-571C70EB12D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F4363C7C-C4A8-4B39-86E6-BDD83D5934B6}"/>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1ED0975E-75AB-4E2B-89CB-BBB898D7AFE7}"/>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B3DB8369-F5E1-4958-B85D-E92C95D6EB14}"/>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67DF79AB-F4FB-469C-B697-12A158E676C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1E49B956-DA0A-4901-AEF5-DE5B8D7E3DC9}"/>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C8038AB6-356C-4DEA-944D-9783264A3EF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a:extLst>
            <a:ext uri="{FF2B5EF4-FFF2-40B4-BE49-F238E27FC236}">
              <a16:creationId xmlns:a16="http://schemas.microsoft.com/office/drawing/2014/main" id="{63DDCAD7-6234-4151-97E8-2F6B58B6EDFE}"/>
            </a:ext>
          </a:extLst>
        </xdr:cNvPr>
        <xdr:cNvCxnSpPr/>
      </xdr:nvCxnSpPr>
      <xdr:spPr>
        <a:xfrm flipV="1">
          <a:off x="14375764" y="9306741"/>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2E57081E-B725-4B0C-836B-869D63154584}"/>
            </a:ext>
          </a:extLst>
        </xdr:cNvPr>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a:extLst>
            <a:ext uri="{FF2B5EF4-FFF2-40B4-BE49-F238E27FC236}">
              <a16:creationId xmlns:a16="http://schemas.microsoft.com/office/drawing/2014/main" id="{15611E19-8D10-4557-9DA6-A24B1857349F}"/>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C5E7BCF2-087D-451E-BCE1-E0BAFA320D65}"/>
            </a:ext>
          </a:extLst>
        </xdr:cNvPr>
        <xdr:cNvSpPr txBox="1"/>
      </xdr:nvSpPr>
      <xdr:spPr>
        <a:xfrm>
          <a:off x="14414500" y="908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a:extLst>
            <a:ext uri="{FF2B5EF4-FFF2-40B4-BE49-F238E27FC236}">
              <a16:creationId xmlns:a16="http://schemas.microsoft.com/office/drawing/2014/main" id="{E1E3A798-33DA-40D1-8A48-8228328E7A92}"/>
            </a:ext>
          </a:extLst>
        </xdr:cNvPr>
        <xdr:cNvCxnSpPr/>
      </xdr:nvCxnSpPr>
      <xdr:spPr>
        <a:xfrm>
          <a:off x="14287500" y="93067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346A1F3C-D86B-45C7-8D30-C805E0736BF8}"/>
            </a:ext>
          </a:extLst>
        </xdr:cNvPr>
        <xdr:cNvSpPr txBox="1"/>
      </xdr:nvSpPr>
      <xdr:spPr>
        <a:xfrm>
          <a:off x="14414500" y="10053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a:extLst>
            <a:ext uri="{FF2B5EF4-FFF2-40B4-BE49-F238E27FC236}">
              <a16:creationId xmlns:a16="http://schemas.microsoft.com/office/drawing/2014/main" id="{6E63BEA4-9A70-4FD5-9BA8-991FF232F468}"/>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a:extLst>
            <a:ext uri="{FF2B5EF4-FFF2-40B4-BE49-F238E27FC236}">
              <a16:creationId xmlns:a16="http://schemas.microsoft.com/office/drawing/2014/main" id="{660C9D79-D9DB-4990-B297-EB3430DA1BB9}"/>
            </a:ext>
          </a:extLst>
        </xdr:cNvPr>
        <xdr:cNvSpPr/>
      </xdr:nvSpPr>
      <xdr:spPr>
        <a:xfrm>
          <a:off x="135788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a:extLst>
            <a:ext uri="{FF2B5EF4-FFF2-40B4-BE49-F238E27FC236}">
              <a16:creationId xmlns:a16="http://schemas.microsoft.com/office/drawing/2014/main" id="{C59472A3-74B5-471F-9CAF-3F038DE68026}"/>
            </a:ext>
          </a:extLst>
        </xdr:cNvPr>
        <xdr:cNvSpPr/>
      </xdr:nvSpPr>
      <xdr:spPr>
        <a:xfrm>
          <a:off x="1280414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a:extLst>
            <a:ext uri="{FF2B5EF4-FFF2-40B4-BE49-F238E27FC236}">
              <a16:creationId xmlns:a16="http://schemas.microsoft.com/office/drawing/2014/main" id="{716FEE82-D4B0-409E-8638-AC546669A5F1}"/>
            </a:ext>
          </a:extLst>
        </xdr:cNvPr>
        <xdr:cNvSpPr/>
      </xdr:nvSpPr>
      <xdr:spPr>
        <a:xfrm>
          <a:off x="12029440" y="101267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8461D458-346A-4C15-91B8-E64A9C0F254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41A3D457-8E64-4A71-BD44-067DA7492C7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53BEBC5-6DDF-461D-A7DE-A4C43B47B8D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3E789C8-5DA2-4D0C-A583-6F3E79B7865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9EA9AEE4-F2D2-41B3-A0C0-D460FA76B89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94" name="楕円 593">
          <a:extLst>
            <a:ext uri="{FF2B5EF4-FFF2-40B4-BE49-F238E27FC236}">
              <a16:creationId xmlns:a16="http://schemas.microsoft.com/office/drawing/2014/main" id="{796355F2-3ECE-4F9F-BF7A-89DFDC3AFAB8}"/>
            </a:ext>
          </a:extLst>
        </xdr:cNvPr>
        <xdr:cNvSpPr/>
      </xdr:nvSpPr>
      <xdr:spPr>
        <a:xfrm>
          <a:off x="14325600" y="100696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34126</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E597F955-DAEE-4EA3-A821-6DEC3BE1C258}"/>
            </a:ext>
          </a:extLst>
        </xdr:cNvPr>
        <xdr:cNvSpPr txBox="1"/>
      </xdr:nvSpPr>
      <xdr:spPr>
        <a:xfrm>
          <a:off x="14414500"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596" name="楕円 595">
          <a:extLst>
            <a:ext uri="{FF2B5EF4-FFF2-40B4-BE49-F238E27FC236}">
              <a16:creationId xmlns:a16="http://schemas.microsoft.com/office/drawing/2014/main" id="{9D05933F-476A-4DFD-81BC-3808DA16A93A}"/>
            </a:ext>
          </a:extLst>
        </xdr:cNvPr>
        <xdr:cNvSpPr/>
      </xdr:nvSpPr>
      <xdr:spPr>
        <a:xfrm>
          <a:off x="1357884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96338</xdr:rowOff>
    </xdr:to>
    <xdr:cxnSp macro="">
      <xdr:nvCxnSpPr>
        <xdr:cNvPr id="597" name="直線コネクタ 596">
          <a:extLst>
            <a:ext uri="{FF2B5EF4-FFF2-40B4-BE49-F238E27FC236}">
              <a16:creationId xmlns:a16="http://schemas.microsoft.com/office/drawing/2014/main" id="{A9C1AF1B-9AC3-4710-87A1-75183A4B6150}"/>
            </a:ext>
          </a:extLst>
        </xdr:cNvPr>
        <xdr:cNvCxnSpPr/>
      </xdr:nvCxnSpPr>
      <xdr:spPr>
        <a:xfrm flipV="1">
          <a:off x="13629640" y="10120449"/>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598" name="楕円 597">
          <a:extLst>
            <a:ext uri="{FF2B5EF4-FFF2-40B4-BE49-F238E27FC236}">
              <a16:creationId xmlns:a16="http://schemas.microsoft.com/office/drawing/2014/main" id="{33DDDF61-3744-4009-BC31-C99ED7577FC4}"/>
            </a:ext>
          </a:extLst>
        </xdr:cNvPr>
        <xdr:cNvSpPr/>
      </xdr:nvSpPr>
      <xdr:spPr>
        <a:xfrm>
          <a:off x="1280414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132262</xdr:rowOff>
    </xdr:to>
    <xdr:cxnSp macro="">
      <xdr:nvCxnSpPr>
        <xdr:cNvPr id="599" name="直線コネクタ 598">
          <a:extLst>
            <a:ext uri="{FF2B5EF4-FFF2-40B4-BE49-F238E27FC236}">
              <a16:creationId xmlns:a16="http://schemas.microsoft.com/office/drawing/2014/main" id="{C087F76A-D85B-4412-A010-61B07EF0DCCB}"/>
            </a:ext>
          </a:extLst>
        </xdr:cNvPr>
        <xdr:cNvCxnSpPr/>
      </xdr:nvCxnSpPr>
      <xdr:spPr>
        <a:xfrm flipV="1">
          <a:off x="12854940" y="10154738"/>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117384</xdr:rowOff>
    </xdr:from>
    <xdr:to>
      <xdr:col>72</xdr:col>
      <xdr:colOff>38100</xdr:colOff>
      <xdr:row>61</xdr:row>
      <xdr:rowOff>47534</xdr:rowOff>
    </xdr:to>
    <xdr:sp macro="" textlink="">
      <xdr:nvSpPr>
        <xdr:cNvPr id="600" name="楕円 599">
          <a:extLst>
            <a:ext uri="{FF2B5EF4-FFF2-40B4-BE49-F238E27FC236}">
              <a16:creationId xmlns:a16="http://schemas.microsoft.com/office/drawing/2014/main" id="{41333AB0-1813-47B8-9867-7D628B00922C}"/>
            </a:ext>
          </a:extLst>
        </xdr:cNvPr>
        <xdr:cNvSpPr/>
      </xdr:nvSpPr>
      <xdr:spPr>
        <a:xfrm>
          <a:off x="12029440" y="10175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132262</xdr:rowOff>
    </xdr:from>
    <xdr:to>
      <xdr:col>76</xdr:col>
      <xdr:colOff>114300</xdr:colOff>
      <xdr:row>60</xdr:row>
      <xdr:rowOff>168184</xdr:rowOff>
    </xdr:to>
    <xdr:cxnSp macro="">
      <xdr:nvCxnSpPr>
        <xdr:cNvPr id="601" name="直線コネクタ 600">
          <a:extLst>
            <a:ext uri="{FF2B5EF4-FFF2-40B4-BE49-F238E27FC236}">
              <a16:creationId xmlns:a16="http://schemas.microsoft.com/office/drawing/2014/main" id="{FDF69778-4B29-475A-B4CD-76032C346B57}"/>
            </a:ext>
          </a:extLst>
        </xdr:cNvPr>
        <xdr:cNvCxnSpPr/>
      </xdr:nvCxnSpPr>
      <xdr:spPr>
        <a:xfrm flipV="1">
          <a:off x="12072620" y="1019066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BF3FAA30-9DFD-4334-818C-D6B29853B297}"/>
            </a:ext>
          </a:extLst>
        </xdr:cNvPr>
        <xdr:cNvSpPr txBox="1"/>
      </xdr:nvSpPr>
      <xdr:spPr>
        <a:xfrm>
          <a:off x="13437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6DAAE51F-5E66-47CD-B8DC-58D64F2B5629}"/>
            </a:ext>
          </a:extLst>
        </xdr:cNvPr>
        <xdr:cNvSpPr txBox="1"/>
      </xdr:nvSpPr>
      <xdr:spPr>
        <a:xfrm>
          <a:off x="12675244"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D071E82F-0FD1-4901-BA5A-2C8A2ED75598}"/>
            </a:ext>
          </a:extLst>
        </xdr:cNvPr>
        <xdr:cNvSpPr txBox="1"/>
      </xdr:nvSpPr>
      <xdr:spPr>
        <a:xfrm>
          <a:off x="11900544" y="990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570B63CF-F5C3-49A4-9D62-422E53BB75E7}"/>
            </a:ext>
          </a:extLst>
        </xdr:cNvPr>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2739</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387DCF6D-B623-4B3C-B5A8-898C933BF5F4}"/>
            </a:ext>
          </a:extLst>
        </xdr:cNvPr>
        <xdr:cNvSpPr txBox="1"/>
      </xdr:nvSpPr>
      <xdr:spPr>
        <a:xfrm>
          <a:off x="1267524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38661</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119CAFFA-BA38-4D92-8D4B-8C7727A455FF}"/>
            </a:ext>
          </a:extLst>
        </xdr:cNvPr>
        <xdr:cNvSpPr txBox="1"/>
      </xdr:nvSpPr>
      <xdr:spPr>
        <a:xfrm>
          <a:off x="1190054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BD2C4DF8-F9CC-4C2B-A3F9-DAE648ED669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F4A789B5-1996-4DAF-A5D9-F5DF3F8C0B0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A7DF7B8E-2B31-4C89-8E89-1BCA5877B20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E506C46C-682F-419F-B9E9-B764752FEED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7D02F7F8-8DB5-4889-B2D6-EC98A0796FC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569B0B23-50A6-4D4D-9327-5EDAF21481D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2BC1CF39-5734-42F0-8338-453792B4CAB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E160ADC1-95CF-4D01-820B-AA4D3CEB50D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AADE3084-FF23-4FBA-8556-6CBE32A006F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D9EF1AF1-170F-4794-A93B-ACDE0F21DAD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E34E1DFF-758F-4170-8A19-D94A62FC2A2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1E7B4E72-E4D2-4435-BF99-BF9EEBB2CE3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ECD21031-AC3B-400F-BBFC-EA0A8DABCDB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ECE3A4B1-E3CD-474A-82D0-F33B4C83AA5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1D9C4488-FB60-49F4-81E9-6CEE4F2C84F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A2C00AC9-23D7-4E31-B23F-719A5F8E8BB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9F3E3EB0-4340-429C-B906-FA59A45C354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69DEBD69-A283-47C3-969C-B0668851FF48}"/>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31DE93C0-EF4A-4F73-ABA9-2C1ECAC1AE5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FDAA09B3-D645-477A-B04B-B8FB85FEB5A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E77BB806-E31F-4D54-8BD1-3C14CB26FED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5B6FB3C2-4D07-44C8-A5EB-8679F792991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1EDB9330-B6EA-46ED-BD96-53D2C89D80D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a:extLst>
            <a:ext uri="{FF2B5EF4-FFF2-40B4-BE49-F238E27FC236}">
              <a16:creationId xmlns:a16="http://schemas.microsoft.com/office/drawing/2014/main" id="{D36BD11F-E3B6-4271-B9F5-D61BACC02B37}"/>
            </a:ext>
          </a:extLst>
        </xdr:cNvPr>
        <xdr:cNvCxnSpPr/>
      </xdr:nvCxnSpPr>
      <xdr:spPr>
        <a:xfrm flipV="1">
          <a:off x="19509104" y="94716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BDE9FD78-2FDC-4D04-8451-D8AD4A41B821}"/>
            </a:ext>
          </a:extLst>
        </xdr:cNvPr>
        <xdr:cNvSpPr txBox="1"/>
      </xdr:nvSpPr>
      <xdr:spPr>
        <a:xfrm>
          <a:off x="1954784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a:extLst>
            <a:ext uri="{FF2B5EF4-FFF2-40B4-BE49-F238E27FC236}">
              <a16:creationId xmlns:a16="http://schemas.microsoft.com/office/drawing/2014/main" id="{668F996C-1D14-445E-B681-236FFF038F97}"/>
            </a:ext>
          </a:extLst>
        </xdr:cNvPr>
        <xdr:cNvCxnSpPr/>
      </xdr:nvCxnSpPr>
      <xdr:spPr>
        <a:xfrm>
          <a:off x="19443700" y="1072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96AA558D-E4FB-4BE1-AED2-D9667145F076}"/>
            </a:ext>
          </a:extLst>
        </xdr:cNvPr>
        <xdr:cNvSpPr txBox="1"/>
      </xdr:nvSpPr>
      <xdr:spPr>
        <a:xfrm>
          <a:off x="1954784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a:extLst>
            <a:ext uri="{FF2B5EF4-FFF2-40B4-BE49-F238E27FC236}">
              <a16:creationId xmlns:a16="http://schemas.microsoft.com/office/drawing/2014/main" id="{F53B8534-C9E2-4BCB-B8F0-2F9451DAD5A5}"/>
            </a:ext>
          </a:extLst>
        </xdr:cNvPr>
        <xdr:cNvCxnSpPr/>
      </xdr:nvCxnSpPr>
      <xdr:spPr>
        <a:xfrm>
          <a:off x="1944370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3492A11-5AFB-48E2-9820-915EB3104AF5}"/>
            </a:ext>
          </a:extLst>
        </xdr:cNvPr>
        <xdr:cNvSpPr txBox="1"/>
      </xdr:nvSpPr>
      <xdr:spPr>
        <a:xfrm>
          <a:off x="1954784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a:extLst>
            <a:ext uri="{FF2B5EF4-FFF2-40B4-BE49-F238E27FC236}">
              <a16:creationId xmlns:a16="http://schemas.microsoft.com/office/drawing/2014/main" id="{FA4BD66F-6994-4179-BACC-3B3C91C61761}"/>
            </a:ext>
          </a:extLst>
        </xdr:cNvPr>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a:extLst>
            <a:ext uri="{FF2B5EF4-FFF2-40B4-BE49-F238E27FC236}">
              <a16:creationId xmlns:a16="http://schemas.microsoft.com/office/drawing/2014/main" id="{2402CD19-E550-4DF9-9892-87779664FAA2}"/>
            </a:ext>
          </a:extLst>
        </xdr:cNvPr>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a:extLst>
            <a:ext uri="{FF2B5EF4-FFF2-40B4-BE49-F238E27FC236}">
              <a16:creationId xmlns:a16="http://schemas.microsoft.com/office/drawing/2014/main" id="{95DE38C5-E67A-48E3-9DAF-3582DA27A950}"/>
            </a:ext>
          </a:extLst>
        </xdr:cNvPr>
        <xdr:cNvSpPr/>
      </xdr:nvSpPr>
      <xdr:spPr>
        <a:xfrm>
          <a:off x="179374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0" name="フローチャート: 判断 639">
          <a:extLst>
            <a:ext uri="{FF2B5EF4-FFF2-40B4-BE49-F238E27FC236}">
              <a16:creationId xmlns:a16="http://schemas.microsoft.com/office/drawing/2014/main" id="{21698B5D-C45C-417E-8333-31D04F988798}"/>
            </a:ext>
          </a:extLst>
        </xdr:cNvPr>
        <xdr:cNvSpPr/>
      </xdr:nvSpPr>
      <xdr:spPr>
        <a:xfrm>
          <a:off x="171627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9FE0CAE-CE36-44A0-9247-552A14F9933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D637DE2-A04B-4006-AE46-731156EB0B5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113DDCE-A954-48FC-A441-3C4292D104B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2F39BBD-F0AC-4C28-AE2E-E8FEDE8E6D6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03DCD30-489A-4698-A9D7-FD1FC493840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124460</xdr:rowOff>
    </xdr:from>
    <xdr:to>
      <xdr:col>116</xdr:col>
      <xdr:colOff>114300</xdr:colOff>
      <xdr:row>57</xdr:row>
      <xdr:rowOff>54610</xdr:rowOff>
    </xdr:to>
    <xdr:sp macro="" textlink="">
      <xdr:nvSpPr>
        <xdr:cNvPr id="646" name="楕円 645">
          <a:extLst>
            <a:ext uri="{FF2B5EF4-FFF2-40B4-BE49-F238E27FC236}">
              <a16:creationId xmlns:a16="http://schemas.microsoft.com/office/drawing/2014/main" id="{A8301D6A-C835-4F4A-BEAE-1410A59033EF}"/>
            </a:ext>
          </a:extLst>
        </xdr:cNvPr>
        <xdr:cNvSpPr/>
      </xdr:nvSpPr>
      <xdr:spPr>
        <a:xfrm>
          <a:off x="19458940" y="951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E524564C-279D-4377-AC5D-DF395B0D08F9}"/>
            </a:ext>
          </a:extLst>
        </xdr:cNvPr>
        <xdr:cNvSpPr txBox="1"/>
      </xdr:nvSpPr>
      <xdr:spPr>
        <a:xfrm>
          <a:off x="1954784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147320</xdr:rowOff>
    </xdr:from>
    <xdr:to>
      <xdr:col>112</xdr:col>
      <xdr:colOff>38100</xdr:colOff>
      <xdr:row>57</xdr:row>
      <xdr:rowOff>77470</xdr:rowOff>
    </xdr:to>
    <xdr:sp macro="" textlink="">
      <xdr:nvSpPr>
        <xdr:cNvPr id="648" name="楕円 647">
          <a:extLst>
            <a:ext uri="{FF2B5EF4-FFF2-40B4-BE49-F238E27FC236}">
              <a16:creationId xmlns:a16="http://schemas.microsoft.com/office/drawing/2014/main" id="{FEBF9BF0-3795-4B32-8644-7CC97059C41B}"/>
            </a:ext>
          </a:extLst>
        </xdr:cNvPr>
        <xdr:cNvSpPr/>
      </xdr:nvSpPr>
      <xdr:spPr>
        <a:xfrm>
          <a:off x="18735040" y="953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3810</xdr:rowOff>
    </xdr:from>
    <xdr:to>
      <xdr:col>116</xdr:col>
      <xdr:colOff>63500</xdr:colOff>
      <xdr:row>57</xdr:row>
      <xdr:rowOff>26670</xdr:rowOff>
    </xdr:to>
    <xdr:cxnSp macro="">
      <xdr:nvCxnSpPr>
        <xdr:cNvPr id="649" name="直線コネクタ 648">
          <a:extLst>
            <a:ext uri="{FF2B5EF4-FFF2-40B4-BE49-F238E27FC236}">
              <a16:creationId xmlns:a16="http://schemas.microsoft.com/office/drawing/2014/main" id="{0CECDFC0-031A-44D4-9FAC-D285E2FA59C8}"/>
            </a:ext>
          </a:extLst>
        </xdr:cNvPr>
        <xdr:cNvCxnSpPr/>
      </xdr:nvCxnSpPr>
      <xdr:spPr>
        <a:xfrm flipV="1">
          <a:off x="18778220" y="955929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162560</xdr:rowOff>
    </xdr:from>
    <xdr:to>
      <xdr:col>107</xdr:col>
      <xdr:colOff>101600</xdr:colOff>
      <xdr:row>57</xdr:row>
      <xdr:rowOff>92710</xdr:rowOff>
    </xdr:to>
    <xdr:sp macro="" textlink="">
      <xdr:nvSpPr>
        <xdr:cNvPr id="650" name="楕円 649">
          <a:extLst>
            <a:ext uri="{FF2B5EF4-FFF2-40B4-BE49-F238E27FC236}">
              <a16:creationId xmlns:a16="http://schemas.microsoft.com/office/drawing/2014/main" id="{F72BBE0A-82A7-49CB-8F9B-97354E959102}"/>
            </a:ext>
          </a:extLst>
        </xdr:cNvPr>
        <xdr:cNvSpPr/>
      </xdr:nvSpPr>
      <xdr:spPr>
        <a:xfrm>
          <a:off x="17937480" y="955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26670</xdr:rowOff>
    </xdr:from>
    <xdr:to>
      <xdr:col>111</xdr:col>
      <xdr:colOff>177800</xdr:colOff>
      <xdr:row>57</xdr:row>
      <xdr:rowOff>41910</xdr:rowOff>
    </xdr:to>
    <xdr:cxnSp macro="">
      <xdr:nvCxnSpPr>
        <xdr:cNvPr id="651" name="直線コネクタ 650">
          <a:extLst>
            <a:ext uri="{FF2B5EF4-FFF2-40B4-BE49-F238E27FC236}">
              <a16:creationId xmlns:a16="http://schemas.microsoft.com/office/drawing/2014/main" id="{8C8D0973-DF10-4E18-9508-DBF4D8C0A66E}"/>
            </a:ext>
          </a:extLst>
        </xdr:cNvPr>
        <xdr:cNvCxnSpPr/>
      </xdr:nvCxnSpPr>
      <xdr:spPr>
        <a:xfrm flipV="1">
          <a:off x="17988280" y="95821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xdr:rowOff>
    </xdr:from>
    <xdr:to>
      <xdr:col>102</xdr:col>
      <xdr:colOff>165100</xdr:colOff>
      <xdr:row>57</xdr:row>
      <xdr:rowOff>107950</xdr:rowOff>
    </xdr:to>
    <xdr:sp macro="" textlink="">
      <xdr:nvSpPr>
        <xdr:cNvPr id="652" name="楕円 651">
          <a:extLst>
            <a:ext uri="{FF2B5EF4-FFF2-40B4-BE49-F238E27FC236}">
              <a16:creationId xmlns:a16="http://schemas.microsoft.com/office/drawing/2014/main" id="{FC81889F-1FF7-4FA8-9543-DC27FA188B78}"/>
            </a:ext>
          </a:extLst>
        </xdr:cNvPr>
        <xdr:cNvSpPr/>
      </xdr:nvSpPr>
      <xdr:spPr>
        <a:xfrm>
          <a:off x="1716278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41910</xdr:rowOff>
    </xdr:from>
    <xdr:to>
      <xdr:col>107</xdr:col>
      <xdr:colOff>50800</xdr:colOff>
      <xdr:row>57</xdr:row>
      <xdr:rowOff>57150</xdr:rowOff>
    </xdr:to>
    <xdr:cxnSp macro="">
      <xdr:nvCxnSpPr>
        <xdr:cNvPr id="653" name="直線コネクタ 652">
          <a:extLst>
            <a:ext uri="{FF2B5EF4-FFF2-40B4-BE49-F238E27FC236}">
              <a16:creationId xmlns:a16="http://schemas.microsoft.com/office/drawing/2014/main" id="{822395F6-1B2C-4BEC-AF43-95E87A0280B6}"/>
            </a:ext>
          </a:extLst>
        </xdr:cNvPr>
        <xdr:cNvCxnSpPr/>
      </xdr:nvCxnSpPr>
      <xdr:spPr>
        <a:xfrm flipV="1">
          <a:off x="17213580" y="959739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54" name="n_1aveValue【保健センター・保健所】&#10;一人当たり面積">
          <a:extLst>
            <a:ext uri="{FF2B5EF4-FFF2-40B4-BE49-F238E27FC236}">
              <a16:creationId xmlns:a16="http://schemas.microsoft.com/office/drawing/2014/main" id="{09E250F6-BE2D-42F1-807F-6BA05BCCE984}"/>
            </a:ext>
          </a:extLst>
        </xdr:cNvPr>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55" name="n_2aveValue【保健センター・保健所】&#10;一人当たり面積">
          <a:extLst>
            <a:ext uri="{FF2B5EF4-FFF2-40B4-BE49-F238E27FC236}">
              <a16:creationId xmlns:a16="http://schemas.microsoft.com/office/drawing/2014/main" id="{DA601403-41B9-4C5F-ADA7-9581A0F1D7FD}"/>
            </a:ext>
          </a:extLst>
        </xdr:cNvPr>
        <xdr:cNvSpPr txBox="1"/>
      </xdr:nvSpPr>
      <xdr:spPr>
        <a:xfrm>
          <a:off x="1777626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6" name="n_3aveValue【保健センター・保健所】&#10;一人当たり面積">
          <a:extLst>
            <a:ext uri="{FF2B5EF4-FFF2-40B4-BE49-F238E27FC236}">
              <a16:creationId xmlns:a16="http://schemas.microsoft.com/office/drawing/2014/main" id="{067A9953-34B0-4DC1-9862-5F31FC2A2E9A}"/>
            </a:ext>
          </a:extLst>
        </xdr:cNvPr>
        <xdr:cNvSpPr txBox="1"/>
      </xdr:nvSpPr>
      <xdr:spPr>
        <a:xfrm>
          <a:off x="170015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93997</xdr:rowOff>
    </xdr:from>
    <xdr:ext cx="469744" cy="259045"/>
    <xdr:sp macro="" textlink="">
      <xdr:nvSpPr>
        <xdr:cNvPr id="657" name="n_1mainValue【保健センター・保健所】&#10;一人当たり面積">
          <a:extLst>
            <a:ext uri="{FF2B5EF4-FFF2-40B4-BE49-F238E27FC236}">
              <a16:creationId xmlns:a16="http://schemas.microsoft.com/office/drawing/2014/main" id="{CAC28AED-06D6-4ADA-90E7-7CC50B8BAE5B}"/>
            </a:ext>
          </a:extLst>
        </xdr:cNvPr>
        <xdr:cNvSpPr txBox="1"/>
      </xdr:nvSpPr>
      <xdr:spPr>
        <a:xfrm>
          <a:off x="18561127" y="931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109237</xdr:rowOff>
    </xdr:from>
    <xdr:ext cx="469744" cy="259045"/>
    <xdr:sp macro="" textlink="">
      <xdr:nvSpPr>
        <xdr:cNvPr id="658" name="n_2mainValue【保健センター・保健所】&#10;一人当たり面積">
          <a:extLst>
            <a:ext uri="{FF2B5EF4-FFF2-40B4-BE49-F238E27FC236}">
              <a16:creationId xmlns:a16="http://schemas.microsoft.com/office/drawing/2014/main" id="{676AA8D3-8D35-4F2B-9AE4-13D02E0D5194}"/>
            </a:ext>
          </a:extLst>
        </xdr:cNvPr>
        <xdr:cNvSpPr txBox="1"/>
      </xdr:nvSpPr>
      <xdr:spPr>
        <a:xfrm>
          <a:off x="1777626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124477</xdr:rowOff>
    </xdr:from>
    <xdr:ext cx="469744" cy="259045"/>
    <xdr:sp macro="" textlink="">
      <xdr:nvSpPr>
        <xdr:cNvPr id="659" name="n_3mainValue【保健センター・保健所】&#10;一人当たり面積">
          <a:extLst>
            <a:ext uri="{FF2B5EF4-FFF2-40B4-BE49-F238E27FC236}">
              <a16:creationId xmlns:a16="http://schemas.microsoft.com/office/drawing/2014/main" id="{41364240-EC92-4AC5-883C-18E737C2C016}"/>
            </a:ext>
          </a:extLst>
        </xdr:cNvPr>
        <xdr:cNvSpPr txBox="1"/>
      </xdr:nvSpPr>
      <xdr:spPr>
        <a:xfrm>
          <a:off x="1700156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95C44733-F576-420A-B22F-241DFB80006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722271D5-4E68-41E9-92B3-4AEC9E9413B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C0A38918-C952-455E-B045-F60E633B51A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7A936AD1-6772-4008-BCDD-061E59F5D91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B2473928-7759-405F-A6C1-5DFC046094B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2071AECE-2CD8-43A4-ADA7-CCB5418BD53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D1262FD9-C782-46F7-B121-15E61771BC6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8459C9F4-1B37-449B-956C-262A1A4F97A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E3DBCCD7-5827-45CD-9702-04334730F2C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E9F5C943-F44A-4176-B95A-2FD9F6DF28C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17160B7A-1A60-4BD6-B201-187C0D364C1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971246F5-9BF8-4454-AD2E-395F4A66D5EC}"/>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2D7F27C4-455F-4AC4-ADB7-FB553D252E8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A6A431EF-8FB4-409B-885F-7DB4C1B64434}"/>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8FAA500A-D72A-43CC-A188-0DB27F1898F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182A720-070B-46B3-9105-25FC4CFC79A8}"/>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5EE02C80-8EFA-4A6B-98CB-349EF6A2303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4448FC11-FF15-4B97-ADAB-6C17B5B50EA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2AEF125D-93F4-45F2-9AEB-EF4E1E79941C}"/>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39E2BB10-A92A-4DCD-9325-E5536F44A62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327D5EDA-3CA4-4FDA-AA03-D70087A26C3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156AA9F6-9E84-4BD2-8BB2-852D1909082F}"/>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692D1378-B0D0-4BF1-B1B5-8CA0950CB1E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B0D98A6C-8500-4841-A2E1-0BCDD9A89D7C}"/>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2353EE2D-F533-40EB-BBC3-AA414E9B2F6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a:extLst>
            <a:ext uri="{FF2B5EF4-FFF2-40B4-BE49-F238E27FC236}">
              <a16:creationId xmlns:a16="http://schemas.microsoft.com/office/drawing/2014/main" id="{1623D206-67BA-4E54-97E9-1C39EF3F19F8}"/>
            </a:ext>
          </a:extLst>
        </xdr:cNvPr>
        <xdr:cNvCxnSpPr/>
      </xdr:nvCxnSpPr>
      <xdr:spPr>
        <a:xfrm flipV="1">
          <a:off x="14375764" y="13192397"/>
          <a:ext cx="0" cy="125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DB811D7E-DB89-41DD-8DE5-86A547471ACE}"/>
            </a:ext>
          </a:extLst>
        </xdr:cNvPr>
        <xdr:cNvSpPr txBox="1"/>
      </xdr:nvSpPr>
      <xdr:spPr>
        <a:xfrm>
          <a:off x="14414500" y="144540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a:extLst>
            <a:ext uri="{FF2B5EF4-FFF2-40B4-BE49-F238E27FC236}">
              <a16:creationId xmlns:a16="http://schemas.microsoft.com/office/drawing/2014/main" id="{DBE1551E-80BC-43C5-8C6B-B48CA1FEFF1F}"/>
            </a:ext>
          </a:extLst>
        </xdr:cNvPr>
        <xdr:cNvCxnSpPr/>
      </xdr:nvCxnSpPr>
      <xdr:spPr>
        <a:xfrm>
          <a:off x="14287500" y="14450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a:extLst>
            <a:ext uri="{FF2B5EF4-FFF2-40B4-BE49-F238E27FC236}">
              <a16:creationId xmlns:a16="http://schemas.microsoft.com/office/drawing/2014/main" id="{16880D8D-DCBC-4A86-AE26-FAB5014DAC80}"/>
            </a:ext>
          </a:extLst>
        </xdr:cNvPr>
        <xdr:cNvSpPr txBox="1"/>
      </xdr:nvSpPr>
      <xdr:spPr>
        <a:xfrm>
          <a:off x="14414500" y="1297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a:extLst>
            <a:ext uri="{FF2B5EF4-FFF2-40B4-BE49-F238E27FC236}">
              <a16:creationId xmlns:a16="http://schemas.microsoft.com/office/drawing/2014/main" id="{E650280B-8796-4519-BBFC-33836334C599}"/>
            </a:ext>
          </a:extLst>
        </xdr:cNvPr>
        <xdr:cNvCxnSpPr/>
      </xdr:nvCxnSpPr>
      <xdr:spPr>
        <a:xfrm>
          <a:off x="14287500" y="13192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42EBBFB5-25AA-4037-98CB-933869328B9A}"/>
            </a:ext>
          </a:extLst>
        </xdr:cNvPr>
        <xdr:cNvSpPr txBox="1"/>
      </xdr:nvSpPr>
      <xdr:spPr>
        <a:xfrm>
          <a:off x="14414500" y="13458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a:extLst>
            <a:ext uri="{FF2B5EF4-FFF2-40B4-BE49-F238E27FC236}">
              <a16:creationId xmlns:a16="http://schemas.microsoft.com/office/drawing/2014/main" id="{4120D8D3-7E0A-4CCF-B404-32B5859FF44F}"/>
            </a:ext>
          </a:extLst>
        </xdr:cNvPr>
        <xdr:cNvSpPr/>
      </xdr:nvSpPr>
      <xdr:spPr>
        <a:xfrm>
          <a:off x="14325600" y="136036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a:extLst>
            <a:ext uri="{FF2B5EF4-FFF2-40B4-BE49-F238E27FC236}">
              <a16:creationId xmlns:a16="http://schemas.microsoft.com/office/drawing/2014/main" id="{D3A28240-8C5F-4B1F-9B3F-87338C91CA7F}"/>
            </a:ext>
          </a:extLst>
        </xdr:cNvPr>
        <xdr:cNvSpPr/>
      </xdr:nvSpPr>
      <xdr:spPr>
        <a:xfrm>
          <a:off x="13578840" y="13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a:extLst>
            <a:ext uri="{FF2B5EF4-FFF2-40B4-BE49-F238E27FC236}">
              <a16:creationId xmlns:a16="http://schemas.microsoft.com/office/drawing/2014/main" id="{8426A095-63E0-4CD6-BEDD-95569B818759}"/>
            </a:ext>
          </a:extLst>
        </xdr:cNvPr>
        <xdr:cNvSpPr/>
      </xdr:nvSpPr>
      <xdr:spPr>
        <a:xfrm>
          <a:off x="12804140" y="13649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4" name="フローチャート: 判断 693">
          <a:extLst>
            <a:ext uri="{FF2B5EF4-FFF2-40B4-BE49-F238E27FC236}">
              <a16:creationId xmlns:a16="http://schemas.microsoft.com/office/drawing/2014/main" id="{7FDFDAB9-A3A0-44F7-84B4-6C7017E164FA}"/>
            </a:ext>
          </a:extLst>
        </xdr:cNvPr>
        <xdr:cNvSpPr/>
      </xdr:nvSpPr>
      <xdr:spPr>
        <a:xfrm>
          <a:off x="12029440" y="13475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74E87ACD-D9F5-49A9-AB7B-55B9C0B6F84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A87ABF78-5CCF-4132-AB4A-66C0F11ADF3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FF611D8F-56F7-43A9-AA57-B7FCA0F6E38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1FF80919-E6E4-4CB5-8A65-BB0CAED2F9D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FB0EB938-2E62-4D15-BF8F-52F6EA701B1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00" name="楕円 699">
          <a:extLst>
            <a:ext uri="{FF2B5EF4-FFF2-40B4-BE49-F238E27FC236}">
              <a16:creationId xmlns:a16="http://schemas.microsoft.com/office/drawing/2014/main" id="{15565690-A37B-43B1-A9CD-06D53B19F449}"/>
            </a:ext>
          </a:extLst>
        </xdr:cNvPr>
        <xdr:cNvSpPr/>
      </xdr:nvSpPr>
      <xdr:spPr>
        <a:xfrm>
          <a:off x="14325600" y="138203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52269</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D2859591-2A7E-4480-A9F4-A0F1F65221E6}"/>
            </a:ext>
          </a:extLst>
        </xdr:cNvPr>
        <xdr:cNvSpPr txBox="1"/>
      </xdr:nvSpPr>
      <xdr:spPr>
        <a:xfrm>
          <a:off x="14414500" y="137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702" name="楕円 701">
          <a:extLst>
            <a:ext uri="{FF2B5EF4-FFF2-40B4-BE49-F238E27FC236}">
              <a16:creationId xmlns:a16="http://schemas.microsoft.com/office/drawing/2014/main" id="{0CAA69CF-E28D-45E4-B366-3A172007F6D1}"/>
            </a:ext>
          </a:extLst>
        </xdr:cNvPr>
        <xdr:cNvSpPr/>
      </xdr:nvSpPr>
      <xdr:spPr>
        <a:xfrm>
          <a:off x="13578840" y="13841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82</xdr:row>
      <xdr:rowOff>145869</xdr:rowOff>
    </xdr:to>
    <xdr:cxnSp macro="">
      <xdr:nvCxnSpPr>
        <xdr:cNvPr id="703" name="直線コネクタ 702">
          <a:extLst>
            <a:ext uri="{FF2B5EF4-FFF2-40B4-BE49-F238E27FC236}">
              <a16:creationId xmlns:a16="http://schemas.microsoft.com/office/drawing/2014/main" id="{E64F34CC-63AE-444D-8D39-C38F532AD282}"/>
            </a:ext>
          </a:extLst>
        </xdr:cNvPr>
        <xdr:cNvCxnSpPr/>
      </xdr:nvCxnSpPr>
      <xdr:spPr>
        <a:xfrm flipV="1">
          <a:off x="13629640" y="13871122"/>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04" name="楕円 703">
          <a:extLst>
            <a:ext uri="{FF2B5EF4-FFF2-40B4-BE49-F238E27FC236}">
              <a16:creationId xmlns:a16="http://schemas.microsoft.com/office/drawing/2014/main" id="{57BE5878-8134-4CB6-B25D-E2428BB6B676}"/>
            </a:ext>
          </a:extLst>
        </xdr:cNvPr>
        <xdr:cNvSpPr/>
      </xdr:nvSpPr>
      <xdr:spPr>
        <a:xfrm>
          <a:off x="128041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145869</xdr:rowOff>
    </xdr:to>
    <xdr:cxnSp macro="">
      <xdr:nvCxnSpPr>
        <xdr:cNvPr id="705" name="直線コネクタ 704">
          <a:extLst>
            <a:ext uri="{FF2B5EF4-FFF2-40B4-BE49-F238E27FC236}">
              <a16:creationId xmlns:a16="http://schemas.microsoft.com/office/drawing/2014/main" id="{600E1523-B3D9-46F0-986F-563F57D400D0}"/>
            </a:ext>
          </a:extLst>
        </xdr:cNvPr>
        <xdr:cNvCxnSpPr/>
      </xdr:nvCxnSpPr>
      <xdr:spPr>
        <a:xfrm>
          <a:off x="12854940" y="13784580"/>
          <a:ext cx="7747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706" name="楕円 705">
          <a:extLst>
            <a:ext uri="{FF2B5EF4-FFF2-40B4-BE49-F238E27FC236}">
              <a16:creationId xmlns:a16="http://schemas.microsoft.com/office/drawing/2014/main" id="{D38FFE1A-78E6-4474-872C-E3EB7B84CD6D}"/>
            </a:ext>
          </a:extLst>
        </xdr:cNvPr>
        <xdr:cNvSpPr/>
      </xdr:nvSpPr>
      <xdr:spPr>
        <a:xfrm>
          <a:off x="12029440" y="13751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56062</xdr:rowOff>
    </xdr:to>
    <xdr:cxnSp macro="">
      <xdr:nvCxnSpPr>
        <xdr:cNvPr id="707" name="直線コネクタ 706">
          <a:extLst>
            <a:ext uri="{FF2B5EF4-FFF2-40B4-BE49-F238E27FC236}">
              <a16:creationId xmlns:a16="http://schemas.microsoft.com/office/drawing/2014/main" id="{11E124C5-8278-4385-8C78-25093B2E05AF}"/>
            </a:ext>
          </a:extLst>
        </xdr:cNvPr>
        <xdr:cNvCxnSpPr/>
      </xdr:nvCxnSpPr>
      <xdr:spPr>
        <a:xfrm flipV="1">
          <a:off x="12072620" y="1378458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708" name="n_1aveValue【消防施設】&#10;有形固定資産減価償却率">
          <a:extLst>
            <a:ext uri="{FF2B5EF4-FFF2-40B4-BE49-F238E27FC236}">
              <a16:creationId xmlns:a16="http://schemas.microsoft.com/office/drawing/2014/main" id="{F8FE5B76-A6BE-465C-A258-D14586C96E61}"/>
            </a:ext>
          </a:extLst>
        </xdr:cNvPr>
        <xdr:cNvSpPr txBox="1"/>
      </xdr:nvSpPr>
      <xdr:spPr>
        <a:xfrm>
          <a:off x="13437244"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709" name="n_2aveValue【消防施設】&#10;有形固定資産減価償却率">
          <a:extLst>
            <a:ext uri="{FF2B5EF4-FFF2-40B4-BE49-F238E27FC236}">
              <a16:creationId xmlns:a16="http://schemas.microsoft.com/office/drawing/2014/main" id="{9F23A679-368C-4626-B61C-85F080AC9A7B}"/>
            </a:ext>
          </a:extLst>
        </xdr:cNvPr>
        <xdr:cNvSpPr txBox="1"/>
      </xdr:nvSpPr>
      <xdr:spPr>
        <a:xfrm>
          <a:off x="12675244" y="134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10" name="n_3aveValue【消防施設】&#10;有形固定資産減価償却率">
          <a:extLst>
            <a:ext uri="{FF2B5EF4-FFF2-40B4-BE49-F238E27FC236}">
              <a16:creationId xmlns:a16="http://schemas.microsoft.com/office/drawing/2014/main" id="{DB9AA71D-A8E0-4C5F-AC63-41EA530B2613}"/>
            </a:ext>
          </a:extLst>
        </xdr:cNvPr>
        <xdr:cNvSpPr txBox="1"/>
      </xdr:nvSpPr>
      <xdr:spPr>
        <a:xfrm>
          <a:off x="11900544" y="1325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16346</xdr:rowOff>
    </xdr:from>
    <xdr:ext cx="405111" cy="259045"/>
    <xdr:sp macro="" textlink="">
      <xdr:nvSpPr>
        <xdr:cNvPr id="711" name="n_1mainValue【消防施設】&#10;有形固定資産減価償却率">
          <a:extLst>
            <a:ext uri="{FF2B5EF4-FFF2-40B4-BE49-F238E27FC236}">
              <a16:creationId xmlns:a16="http://schemas.microsoft.com/office/drawing/2014/main" id="{F0A89758-0125-40C8-97CB-AF573C9B963B}"/>
            </a:ext>
          </a:extLst>
        </xdr:cNvPr>
        <xdr:cNvSpPr txBox="1"/>
      </xdr:nvSpPr>
      <xdr:spPr>
        <a:xfrm>
          <a:off x="13437244"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12" name="n_2mainValue【消防施設】&#10;有形固定資産減価償却率">
          <a:extLst>
            <a:ext uri="{FF2B5EF4-FFF2-40B4-BE49-F238E27FC236}">
              <a16:creationId xmlns:a16="http://schemas.microsoft.com/office/drawing/2014/main" id="{CA9D4AE1-54D2-4ED8-BE2A-A4491AF8E85E}"/>
            </a:ext>
          </a:extLst>
        </xdr:cNvPr>
        <xdr:cNvSpPr txBox="1"/>
      </xdr:nvSpPr>
      <xdr:spPr>
        <a:xfrm>
          <a:off x="12675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97989</xdr:rowOff>
    </xdr:from>
    <xdr:ext cx="405111" cy="259045"/>
    <xdr:sp macro="" textlink="">
      <xdr:nvSpPr>
        <xdr:cNvPr id="713" name="n_3mainValue【消防施設】&#10;有形固定資産減価償却率">
          <a:extLst>
            <a:ext uri="{FF2B5EF4-FFF2-40B4-BE49-F238E27FC236}">
              <a16:creationId xmlns:a16="http://schemas.microsoft.com/office/drawing/2014/main" id="{56B181D0-9236-46C4-AFB5-E7CF67E1A506}"/>
            </a:ext>
          </a:extLst>
        </xdr:cNvPr>
        <xdr:cNvSpPr txBox="1"/>
      </xdr:nvSpPr>
      <xdr:spPr>
        <a:xfrm>
          <a:off x="11900544" y="1384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B3D7DABC-CAC7-4793-A178-6BFF594770A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8C43B498-F384-4BCF-B2F4-4D89DA3BA22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37AF9EFE-93DB-4DEB-8D7D-676F90C1D77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E4EE82ED-8620-4FBC-8440-06E34CF391C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7EC2086C-ADC8-4C72-9C0B-4AA5345E6E4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1059629C-2C68-4BFF-933B-9588FBCA2FE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DEDE3B62-58BF-4BB7-90D8-5153C045ED7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98364218-DD20-4F5E-BA56-9B24A38BFFD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22FA8118-0CBF-4F67-8E86-0862E6846AC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EBF38B00-6E53-4FD3-9807-C15F9E7B689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id="{43B1F924-6967-4196-BD3E-249D2085817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C97A094C-08FC-4A5A-9C43-BFD438D3F17E}"/>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id="{6934E360-0294-4E59-A427-39269871F12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id="{FEB25165-C6A0-4550-97DD-8DA98D826AB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id="{8EB71ECC-6703-41E2-999E-E51210A5ECF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id="{C1D8AC6C-96E4-42FD-8525-935A9340744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id="{FCA35DF2-9D3A-4ED0-BE4D-AEBBB6CEFFA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id="{931077B8-7324-4C07-9942-F7C6029BC51C}"/>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id="{AE017862-C09B-4A81-9DBD-A81DAC18453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id="{62A43C5B-1375-40DC-A6BB-694E786480F6}"/>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213458DA-1034-40F9-9F81-C225F9B8929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53688973-4538-4E7C-A794-BF968F336A2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3133D3EB-D669-42A9-B127-D239963E123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83820</xdr:rowOff>
    </xdr:from>
    <xdr:to>
      <xdr:col>116</xdr:col>
      <xdr:colOff>62864</xdr:colOff>
      <xdr:row>86</xdr:row>
      <xdr:rowOff>87630</xdr:rowOff>
    </xdr:to>
    <xdr:cxnSp macro="">
      <xdr:nvCxnSpPr>
        <xdr:cNvPr id="737" name="直線コネクタ 736">
          <a:extLst>
            <a:ext uri="{FF2B5EF4-FFF2-40B4-BE49-F238E27FC236}">
              <a16:creationId xmlns:a16="http://schemas.microsoft.com/office/drawing/2014/main" id="{A3B998E1-FBBA-4940-8D54-6F450F2C112E}"/>
            </a:ext>
          </a:extLst>
        </xdr:cNvPr>
        <xdr:cNvCxnSpPr/>
      </xdr:nvCxnSpPr>
      <xdr:spPr>
        <a:xfrm flipV="1">
          <a:off x="19509104" y="13662660"/>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38" name="【消防施設】&#10;一人当たり面積最小値テキスト">
          <a:extLst>
            <a:ext uri="{FF2B5EF4-FFF2-40B4-BE49-F238E27FC236}">
              <a16:creationId xmlns:a16="http://schemas.microsoft.com/office/drawing/2014/main" id="{B09FF5F5-5234-434A-87CD-9399BC56DBB8}"/>
            </a:ext>
          </a:extLst>
        </xdr:cNvPr>
        <xdr:cNvSpPr txBox="1"/>
      </xdr:nvSpPr>
      <xdr:spPr>
        <a:xfrm>
          <a:off x="1954784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39" name="直線コネクタ 738">
          <a:extLst>
            <a:ext uri="{FF2B5EF4-FFF2-40B4-BE49-F238E27FC236}">
              <a16:creationId xmlns:a16="http://schemas.microsoft.com/office/drawing/2014/main" id="{114D4D34-77BF-4455-BEAC-5E010F969D4F}"/>
            </a:ext>
          </a:extLst>
        </xdr:cNvPr>
        <xdr:cNvCxnSpPr/>
      </xdr:nvCxnSpPr>
      <xdr:spPr>
        <a:xfrm>
          <a:off x="1944370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30497</xdr:rowOff>
    </xdr:from>
    <xdr:ext cx="469744" cy="259045"/>
    <xdr:sp macro="" textlink="">
      <xdr:nvSpPr>
        <xdr:cNvPr id="740" name="【消防施設】&#10;一人当たり面積最大値テキスト">
          <a:extLst>
            <a:ext uri="{FF2B5EF4-FFF2-40B4-BE49-F238E27FC236}">
              <a16:creationId xmlns:a16="http://schemas.microsoft.com/office/drawing/2014/main" id="{D95996BF-497E-400A-9402-BBAC3D207A82}"/>
            </a:ext>
          </a:extLst>
        </xdr:cNvPr>
        <xdr:cNvSpPr txBox="1"/>
      </xdr:nvSpPr>
      <xdr:spPr>
        <a:xfrm>
          <a:off x="19547840" y="134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83820</xdr:rowOff>
    </xdr:from>
    <xdr:to>
      <xdr:col>116</xdr:col>
      <xdr:colOff>152400</xdr:colOff>
      <xdr:row>81</xdr:row>
      <xdr:rowOff>83820</xdr:rowOff>
    </xdr:to>
    <xdr:cxnSp macro="">
      <xdr:nvCxnSpPr>
        <xdr:cNvPr id="741" name="直線コネクタ 740">
          <a:extLst>
            <a:ext uri="{FF2B5EF4-FFF2-40B4-BE49-F238E27FC236}">
              <a16:creationId xmlns:a16="http://schemas.microsoft.com/office/drawing/2014/main" id="{0AC353D3-722D-4A4F-87DB-322F9556BB96}"/>
            </a:ext>
          </a:extLst>
        </xdr:cNvPr>
        <xdr:cNvCxnSpPr/>
      </xdr:nvCxnSpPr>
      <xdr:spPr>
        <a:xfrm>
          <a:off x="19443700" y="13662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22877</xdr:rowOff>
    </xdr:from>
    <xdr:ext cx="469744" cy="259045"/>
    <xdr:sp macro="" textlink="">
      <xdr:nvSpPr>
        <xdr:cNvPr id="742" name="【消防施設】&#10;一人当たり面積平均値テキスト">
          <a:extLst>
            <a:ext uri="{FF2B5EF4-FFF2-40B4-BE49-F238E27FC236}">
              <a16:creationId xmlns:a16="http://schemas.microsoft.com/office/drawing/2014/main" id="{BBEFE1B6-06E2-4E2E-BF65-B0B31BBF3C3E}"/>
            </a:ext>
          </a:extLst>
        </xdr:cNvPr>
        <xdr:cNvSpPr txBox="1"/>
      </xdr:nvSpPr>
      <xdr:spPr>
        <a:xfrm>
          <a:off x="1954784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743" name="フローチャート: 判断 742">
          <a:extLst>
            <a:ext uri="{FF2B5EF4-FFF2-40B4-BE49-F238E27FC236}">
              <a16:creationId xmlns:a16="http://schemas.microsoft.com/office/drawing/2014/main" id="{C2035E3E-6C0C-48EC-9BDD-146D8627C787}"/>
            </a:ext>
          </a:extLst>
        </xdr:cNvPr>
        <xdr:cNvSpPr/>
      </xdr:nvSpPr>
      <xdr:spPr>
        <a:xfrm>
          <a:off x="194589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21589</xdr:rowOff>
    </xdr:from>
    <xdr:to>
      <xdr:col>112</xdr:col>
      <xdr:colOff>38100</xdr:colOff>
      <xdr:row>84</xdr:row>
      <xdr:rowOff>123189</xdr:rowOff>
    </xdr:to>
    <xdr:sp macro="" textlink="">
      <xdr:nvSpPr>
        <xdr:cNvPr id="744" name="フローチャート: 判断 743">
          <a:extLst>
            <a:ext uri="{FF2B5EF4-FFF2-40B4-BE49-F238E27FC236}">
              <a16:creationId xmlns:a16="http://schemas.microsoft.com/office/drawing/2014/main" id="{E9663196-B33A-43A4-BF3C-2005BEF029EE}"/>
            </a:ext>
          </a:extLst>
        </xdr:cNvPr>
        <xdr:cNvSpPr/>
      </xdr:nvSpPr>
      <xdr:spPr>
        <a:xfrm>
          <a:off x="18735040" y="141033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36830</xdr:rowOff>
    </xdr:from>
    <xdr:to>
      <xdr:col>107</xdr:col>
      <xdr:colOff>101600</xdr:colOff>
      <xdr:row>84</xdr:row>
      <xdr:rowOff>138430</xdr:rowOff>
    </xdr:to>
    <xdr:sp macro="" textlink="">
      <xdr:nvSpPr>
        <xdr:cNvPr id="745" name="フローチャート: 判断 744">
          <a:extLst>
            <a:ext uri="{FF2B5EF4-FFF2-40B4-BE49-F238E27FC236}">
              <a16:creationId xmlns:a16="http://schemas.microsoft.com/office/drawing/2014/main" id="{A9621342-683F-44C5-B0D1-8789587D56E0}"/>
            </a:ext>
          </a:extLst>
        </xdr:cNvPr>
        <xdr:cNvSpPr/>
      </xdr:nvSpPr>
      <xdr:spPr>
        <a:xfrm>
          <a:off x="1793748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46" name="フローチャート: 判断 745">
          <a:extLst>
            <a:ext uri="{FF2B5EF4-FFF2-40B4-BE49-F238E27FC236}">
              <a16:creationId xmlns:a16="http://schemas.microsoft.com/office/drawing/2014/main" id="{56C5C7A0-B549-42F3-A7F0-3964E8DE2217}"/>
            </a:ext>
          </a:extLst>
        </xdr:cNvPr>
        <xdr:cNvSpPr/>
      </xdr:nvSpPr>
      <xdr:spPr>
        <a:xfrm>
          <a:off x="171627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5C566056-87FB-45E6-B198-477A3FF5182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B307B7CD-DE3C-48F5-8C09-C747032D568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939178C4-1F47-4C81-BE53-F0A4420635F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2C9C6CD2-BD7B-44C6-AD16-0F52A0086F2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53175E3-19E3-40AE-81F1-9A46B8EF3BA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33020</xdr:rowOff>
    </xdr:from>
    <xdr:to>
      <xdr:col>116</xdr:col>
      <xdr:colOff>114300</xdr:colOff>
      <xdr:row>83</xdr:row>
      <xdr:rowOff>134620</xdr:rowOff>
    </xdr:to>
    <xdr:sp macro="" textlink="">
      <xdr:nvSpPr>
        <xdr:cNvPr id="752" name="楕円 751">
          <a:extLst>
            <a:ext uri="{FF2B5EF4-FFF2-40B4-BE49-F238E27FC236}">
              <a16:creationId xmlns:a16="http://schemas.microsoft.com/office/drawing/2014/main" id="{DF73D93F-9694-4810-928F-7BA7FADD534F}"/>
            </a:ext>
          </a:extLst>
        </xdr:cNvPr>
        <xdr:cNvSpPr/>
      </xdr:nvSpPr>
      <xdr:spPr>
        <a:xfrm>
          <a:off x="1945894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55897</xdr:rowOff>
    </xdr:from>
    <xdr:ext cx="469744" cy="259045"/>
    <xdr:sp macro="" textlink="">
      <xdr:nvSpPr>
        <xdr:cNvPr id="753" name="【消防施設】&#10;一人当たり面積該当値テキスト">
          <a:extLst>
            <a:ext uri="{FF2B5EF4-FFF2-40B4-BE49-F238E27FC236}">
              <a16:creationId xmlns:a16="http://schemas.microsoft.com/office/drawing/2014/main" id="{1C71D65E-A9C1-44E8-8306-BFB8AC5008F0}"/>
            </a:ext>
          </a:extLst>
        </xdr:cNvPr>
        <xdr:cNvSpPr txBox="1"/>
      </xdr:nvSpPr>
      <xdr:spPr>
        <a:xfrm>
          <a:off x="1954784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754" name="楕円 753">
          <a:extLst>
            <a:ext uri="{FF2B5EF4-FFF2-40B4-BE49-F238E27FC236}">
              <a16:creationId xmlns:a16="http://schemas.microsoft.com/office/drawing/2014/main" id="{AE9AE691-89C4-4FC6-B6AE-FDFDA9136DAF}"/>
            </a:ext>
          </a:extLst>
        </xdr:cNvPr>
        <xdr:cNvSpPr/>
      </xdr:nvSpPr>
      <xdr:spPr>
        <a:xfrm>
          <a:off x="18735040" y="13028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83</xdr:row>
      <xdr:rowOff>83820</xdr:rowOff>
    </xdr:to>
    <xdr:cxnSp macro="">
      <xdr:nvCxnSpPr>
        <xdr:cNvPr id="755" name="直線コネクタ 754">
          <a:extLst>
            <a:ext uri="{FF2B5EF4-FFF2-40B4-BE49-F238E27FC236}">
              <a16:creationId xmlns:a16="http://schemas.microsoft.com/office/drawing/2014/main" id="{8ECED640-BB8A-419E-AA6E-C0617012A83A}"/>
            </a:ext>
          </a:extLst>
        </xdr:cNvPr>
        <xdr:cNvCxnSpPr/>
      </xdr:nvCxnSpPr>
      <xdr:spPr>
        <a:xfrm>
          <a:off x="18778220" y="13075920"/>
          <a:ext cx="73152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56" name="楕円 755">
          <a:extLst>
            <a:ext uri="{FF2B5EF4-FFF2-40B4-BE49-F238E27FC236}">
              <a16:creationId xmlns:a16="http://schemas.microsoft.com/office/drawing/2014/main" id="{8EDFA825-FCF9-467D-B041-9B3015C82E1F}"/>
            </a:ext>
          </a:extLst>
        </xdr:cNvPr>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84</xdr:row>
      <xdr:rowOff>57150</xdr:rowOff>
    </xdr:to>
    <xdr:cxnSp macro="">
      <xdr:nvCxnSpPr>
        <xdr:cNvPr id="757" name="直線コネクタ 756">
          <a:extLst>
            <a:ext uri="{FF2B5EF4-FFF2-40B4-BE49-F238E27FC236}">
              <a16:creationId xmlns:a16="http://schemas.microsoft.com/office/drawing/2014/main" id="{C861E81F-5843-44D8-8D10-AFD02D2D472F}"/>
            </a:ext>
          </a:extLst>
        </xdr:cNvPr>
        <xdr:cNvCxnSpPr/>
      </xdr:nvCxnSpPr>
      <xdr:spPr>
        <a:xfrm flipV="1">
          <a:off x="17988280" y="13075920"/>
          <a:ext cx="78994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58" name="楕円 757">
          <a:extLst>
            <a:ext uri="{FF2B5EF4-FFF2-40B4-BE49-F238E27FC236}">
              <a16:creationId xmlns:a16="http://schemas.microsoft.com/office/drawing/2014/main" id="{E0B9281C-6B18-497B-9D35-0F1E99536646}"/>
            </a:ext>
          </a:extLst>
        </xdr:cNvPr>
        <xdr:cNvSpPr/>
      </xdr:nvSpPr>
      <xdr:spPr>
        <a:xfrm>
          <a:off x="1716278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72389</xdr:rowOff>
    </xdr:to>
    <xdr:cxnSp macro="">
      <xdr:nvCxnSpPr>
        <xdr:cNvPr id="759" name="直線コネクタ 758">
          <a:extLst>
            <a:ext uri="{FF2B5EF4-FFF2-40B4-BE49-F238E27FC236}">
              <a16:creationId xmlns:a16="http://schemas.microsoft.com/office/drawing/2014/main" id="{B4AFE37F-87D1-47DC-AFF3-616CF7A591CE}"/>
            </a:ext>
          </a:extLst>
        </xdr:cNvPr>
        <xdr:cNvCxnSpPr/>
      </xdr:nvCxnSpPr>
      <xdr:spPr>
        <a:xfrm flipV="1">
          <a:off x="17213580" y="14138910"/>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114316</xdr:rowOff>
    </xdr:from>
    <xdr:ext cx="469744" cy="259045"/>
    <xdr:sp macro="" textlink="">
      <xdr:nvSpPr>
        <xdr:cNvPr id="760" name="n_1aveValue【消防施設】&#10;一人当たり面積">
          <a:extLst>
            <a:ext uri="{FF2B5EF4-FFF2-40B4-BE49-F238E27FC236}">
              <a16:creationId xmlns:a16="http://schemas.microsoft.com/office/drawing/2014/main" id="{82967DFA-713E-4723-A3E0-87F3588947BA}"/>
            </a:ext>
          </a:extLst>
        </xdr:cNvPr>
        <xdr:cNvSpPr txBox="1"/>
      </xdr:nvSpPr>
      <xdr:spPr>
        <a:xfrm>
          <a:off x="18561127"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129557</xdr:rowOff>
    </xdr:from>
    <xdr:ext cx="469744" cy="259045"/>
    <xdr:sp macro="" textlink="">
      <xdr:nvSpPr>
        <xdr:cNvPr id="761" name="n_2aveValue【消防施設】&#10;一人当たり面積">
          <a:extLst>
            <a:ext uri="{FF2B5EF4-FFF2-40B4-BE49-F238E27FC236}">
              <a16:creationId xmlns:a16="http://schemas.microsoft.com/office/drawing/2014/main" id="{AB2CADFE-14C7-4A04-AA9B-72793A53F76C}"/>
            </a:ext>
          </a:extLst>
        </xdr:cNvPr>
        <xdr:cNvSpPr txBox="1"/>
      </xdr:nvSpPr>
      <xdr:spPr>
        <a:xfrm>
          <a:off x="17776267"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62" name="n_3aveValue【消防施設】&#10;一人当たり面積">
          <a:extLst>
            <a:ext uri="{FF2B5EF4-FFF2-40B4-BE49-F238E27FC236}">
              <a16:creationId xmlns:a16="http://schemas.microsoft.com/office/drawing/2014/main" id="{285A23AD-A72C-4405-AE10-5015C4128E69}"/>
            </a:ext>
          </a:extLst>
        </xdr:cNvPr>
        <xdr:cNvSpPr txBox="1"/>
      </xdr:nvSpPr>
      <xdr:spPr>
        <a:xfrm>
          <a:off x="170015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763" name="n_1mainValue【消防施設】&#10;一人当たり面積">
          <a:extLst>
            <a:ext uri="{FF2B5EF4-FFF2-40B4-BE49-F238E27FC236}">
              <a16:creationId xmlns:a16="http://schemas.microsoft.com/office/drawing/2014/main" id="{4B2460FE-6512-4662-9FB0-3C9040410951}"/>
            </a:ext>
          </a:extLst>
        </xdr:cNvPr>
        <xdr:cNvSpPr txBox="1"/>
      </xdr:nvSpPr>
      <xdr:spPr>
        <a:xfrm>
          <a:off x="18561127"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764" name="n_2mainValue【消防施設】&#10;一人当たり面積">
          <a:extLst>
            <a:ext uri="{FF2B5EF4-FFF2-40B4-BE49-F238E27FC236}">
              <a16:creationId xmlns:a16="http://schemas.microsoft.com/office/drawing/2014/main" id="{9C3B6D51-9406-465E-8215-C3DC472D0D01}"/>
            </a:ext>
          </a:extLst>
        </xdr:cNvPr>
        <xdr:cNvSpPr txBox="1"/>
      </xdr:nvSpPr>
      <xdr:spPr>
        <a:xfrm>
          <a:off x="1777626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65" name="n_3mainValue【消防施設】&#10;一人当たり面積">
          <a:extLst>
            <a:ext uri="{FF2B5EF4-FFF2-40B4-BE49-F238E27FC236}">
              <a16:creationId xmlns:a16="http://schemas.microsoft.com/office/drawing/2014/main" id="{6367AB7E-BA27-4ECE-A80D-0A888639B33A}"/>
            </a:ext>
          </a:extLst>
        </xdr:cNvPr>
        <xdr:cNvSpPr txBox="1"/>
      </xdr:nvSpPr>
      <xdr:spPr>
        <a:xfrm>
          <a:off x="170015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457BE727-3413-4389-8C0B-5483AC23083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57641C56-408F-453C-A5CA-979DAAC2EC9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945AFE9B-FD06-4E8D-BD34-71116000474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85A80BF-4C3E-421E-943A-8AD67BF7267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874620CD-E7AA-4229-89D4-EA525C82C68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5BA644C6-04DC-4B61-BFEE-7D5CF317EC2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EDBBBB4C-1A41-46FF-8291-D89D29A7C6F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5B1E00F0-599F-49AA-8937-16A33DD0F4A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69683434-AFC3-4787-AA4D-12172B8472C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671CE396-A067-47DF-B650-BF46AE72B15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D58071C2-1D22-47F5-B374-409844EC4A3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A491D914-7BFE-4EC8-A1F7-68B7482CA482}"/>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B87ED517-C1DC-4E8B-ABA4-49BE1E54070C}"/>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307CB094-8987-4CA9-9F3A-96B2190513A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A0B659D7-20F6-4AE6-8EDF-1D195C6C70D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50C7BBBB-2F3A-47A0-9F73-BB06D9A61C6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924E5B7D-54E6-4AFB-B723-FA42CE97842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EE81AF32-4454-4D5D-806D-39D3C66DB031}"/>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61DDF2C2-6B43-4360-A391-42E6516406D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2043B4EB-1380-48C9-A2C2-5B4ED2FB005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D9C39DB9-B9ED-4405-AD29-04A354E10B4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514A7562-3063-4F75-A47F-07B0BEB913F3}"/>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F99150E6-CB33-4BF3-8C36-92F493FB953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963364F8-4068-4B4E-844F-F76C08AD228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6686A6F3-7BD4-489C-B732-F8261BBCBB0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91" name="直線コネクタ 790">
          <a:extLst>
            <a:ext uri="{FF2B5EF4-FFF2-40B4-BE49-F238E27FC236}">
              <a16:creationId xmlns:a16="http://schemas.microsoft.com/office/drawing/2014/main" id="{5C3A92E4-5175-47BC-B67F-B6218DACF5CB}"/>
            </a:ext>
          </a:extLst>
        </xdr:cNvPr>
        <xdr:cNvCxnSpPr/>
      </xdr:nvCxnSpPr>
      <xdr:spPr>
        <a:xfrm flipV="1">
          <a:off x="14375764" y="1679448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2" name="【庁舎】&#10;有形固定資産減価償却率最小値テキスト">
          <a:extLst>
            <a:ext uri="{FF2B5EF4-FFF2-40B4-BE49-F238E27FC236}">
              <a16:creationId xmlns:a16="http://schemas.microsoft.com/office/drawing/2014/main" id="{2834302A-5645-466D-9BC8-C001623A36FE}"/>
            </a:ext>
          </a:extLst>
        </xdr:cNvPr>
        <xdr:cNvSpPr txBox="1"/>
      </xdr:nvSpPr>
      <xdr:spPr>
        <a:xfrm>
          <a:off x="14414500" y="1831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3" name="直線コネクタ 792">
          <a:extLst>
            <a:ext uri="{FF2B5EF4-FFF2-40B4-BE49-F238E27FC236}">
              <a16:creationId xmlns:a16="http://schemas.microsoft.com/office/drawing/2014/main" id="{D7EA81C5-34D3-4B63-B980-E74D385943A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4" name="【庁舎】&#10;有形固定資産減価償却率最大値テキスト">
          <a:extLst>
            <a:ext uri="{FF2B5EF4-FFF2-40B4-BE49-F238E27FC236}">
              <a16:creationId xmlns:a16="http://schemas.microsoft.com/office/drawing/2014/main" id="{77DA255F-1D26-456D-BDE0-A584A71538AC}"/>
            </a:ext>
          </a:extLst>
        </xdr:cNvPr>
        <xdr:cNvSpPr txBox="1"/>
      </xdr:nvSpPr>
      <xdr:spPr>
        <a:xfrm>
          <a:off x="14414500" y="1657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5" name="直線コネクタ 794">
          <a:extLst>
            <a:ext uri="{FF2B5EF4-FFF2-40B4-BE49-F238E27FC236}">
              <a16:creationId xmlns:a16="http://schemas.microsoft.com/office/drawing/2014/main" id="{CFD11EDE-7C45-4D29-9C79-050E9E8112CD}"/>
            </a:ext>
          </a:extLst>
        </xdr:cNvPr>
        <xdr:cNvCxnSpPr/>
      </xdr:nvCxnSpPr>
      <xdr:spPr>
        <a:xfrm>
          <a:off x="142875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6" name="【庁舎】&#10;有形固定資産減価償却率平均値テキスト">
          <a:extLst>
            <a:ext uri="{FF2B5EF4-FFF2-40B4-BE49-F238E27FC236}">
              <a16:creationId xmlns:a16="http://schemas.microsoft.com/office/drawing/2014/main" id="{5D2CB8FD-7AF3-42A9-8424-37B70C942231}"/>
            </a:ext>
          </a:extLst>
        </xdr:cNvPr>
        <xdr:cNvSpPr txBox="1"/>
      </xdr:nvSpPr>
      <xdr:spPr>
        <a:xfrm>
          <a:off x="144145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7" name="フローチャート: 判断 796">
          <a:extLst>
            <a:ext uri="{FF2B5EF4-FFF2-40B4-BE49-F238E27FC236}">
              <a16:creationId xmlns:a16="http://schemas.microsoft.com/office/drawing/2014/main" id="{80F9DB40-5DA2-494F-BD5A-FB4644E032E8}"/>
            </a:ext>
          </a:extLst>
        </xdr:cNvPr>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8" name="フローチャート: 判断 797">
          <a:extLst>
            <a:ext uri="{FF2B5EF4-FFF2-40B4-BE49-F238E27FC236}">
              <a16:creationId xmlns:a16="http://schemas.microsoft.com/office/drawing/2014/main" id="{8DE7F629-E393-4634-8A22-56FA21466168}"/>
            </a:ext>
          </a:extLst>
        </xdr:cNvPr>
        <xdr:cNvSpPr/>
      </xdr:nvSpPr>
      <xdr:spPr>
        <a:xfrm>
          <a:off x="1357884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9" name="フローチャート: 判断 798">
          <a:extLst>
            <a:ext uri="{FF2B5EF4-FFF2-40B4-BE49-F238E27FC236}">
              <a16:creationId xmlns:a16="http://schemas.microsoft.com/office/drawing/2014/main" id="{A41A6D16-5232-4A33-A352-33618D31C370}"/>
            </a:ext>
          </a:extLst>
        </xdr:cNvPr>
        <xdr:cNvSpPr/>
      </xdr:nvSpPr>
      <xdr:spPr>
        <a:xfrm>
          <a:off x="12804140" y="1749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00" name="フローチャート: 判断 799">
          <a:extLst>
            <a:ext uri="{FF2B5EF4-FFF2-40B4-BE49-F238E27FC236}">
              <a16:creationId xmlns:a16="http://schemas.microsoft.com/office/drawing/2014/main" id="{683BD758-50C7-4F23-B742-973C97BD654A}"/>
            </a:ext>
          </a:extLst>
        </xdr:cNvPr>
        <xdr:cNvSpPr/>
      </xdr:nvSpPr>
      <xdr:spPr>
        <a:xfrm>
          <a:off x="12029440" y="174376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B912F43-83D9-4F58-89CC-7D7F1A808E2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977789AA-51CC-41D2-8E8F-253FBF9154A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1C50AC6-006D-44CE-991F-06C8F37F361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2A038DB9-32BE-473E-B686-F0FB37C10E1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BA9924A7-AE91-4492-9FDA-365B4E1DB8C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33564</xdr:rowOff>
    </xdr:from>
    <xdr:to>
      <xdr:col>85</xdr:col>
      <xdr:colOff>177800</xdr:colOff>
      <xdr:row>103</xdr:row>
      <xdr:rowOff>135164</xdr:rowOff>
    </xdr:to>
    <xdr:sp macro="" textlink="">
      <xdr:nvSpPr>
        <xdr:cNvPr id="806" name="楕円 805">
          <a:extLst>
            <a:ext uri="{FF2B5EF4-FFF2-40B4-BE49-F238E27FC236}">
              <a16:creationId xmlns:a16="http://schemas.microsoft.com/office/drawing/2014/main" id="{4DD79C8C-16EB-4C4E-86A2-AF77C0CC36D0}"/>
            </a:ext>
          </a:extLst>
        </xdr:cNvPr>
        <xdr:cNvSpPr/>
      </xdr:nvSpPr>
      <xdr:spPr>
        <a:xfrm>
          <a:off x="14325600" y="173004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56441</xdr:rowOff>
    </xdr:from>
    <xdr:ext cx="405111" cy="259045"/>
    <xdr:sp macro="" textlink="">
      <xdr:nvSpPr>
        <xdr:cNvPr id="807" name="【庁舎】&#10;有形固定資産減価償却率該当値テキスト">
          <a:extLst>
            <a:ext uri="{FF2B5EF4-FFF2-40B4-BE49-F238E27FC236}">
              <a16:creationId xmlns:a16="http://schemas.microsoft.com/office/drawing/2014/main" id="{C802A719-E1BB-473E-8537-EA7C8141BC1F}"/>
            </a:ext>
          </a:extLst>
        </xdr:cNvPr>
        <xdr:cNvSpPr txBox="1"/>
      </xdr:nvSpPr>
      <xdr:spPr>
        <a:xfrm>
          <a:off x="144145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808" name="楕円 807">
          <a:extLst>
            <a:ext uri="{FF2B5EF4-FFF2-40B4-BE49-F238E27FC236}">
              <a16:creationId xmlns:a16="http://schemas.microsoft.com/office/drawing/2014/main" id="{11567757-80CD-4DC8-AB4A-122E9AFF3981}"/>
            </a:ext>
          </a:extLst>
        </xdr:cNvPr>
        <xdr:cNvSpPr/>
      </xdr:nvSpPr>
      <xdr:spPr>
        <a:xfrm>
          <a:off x="1357884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117021</xdr:rowOff>
    </xdr:to>
    <xdr:cxnSp macro="">
      <xdr:nvCxnSpPr>
        <xdr:cNvPr id="809" name="直線コネクタ 808">
          <a:extLst>
            <a:ext uri="{FF2B5EF4-FFF2-40B4-BE49-F238E27FC236}">
              <a16:creationId xmlns:a16="http://schemas.microsoft.com/office/drawing/2014/main" id="{B36824A4-0F45-4180-B8C3-584FB678DBA5}"/>
            </a:ext>
          </a:extLst>
        </xdr:cNvPr>
        <xdr:cNvCxnSpPr/>
      </xdr:nvCxnSpPr>
      <xdr:spPr>
        <a:xfrm flipV="1">
          <a:off x="13629640" y="17351284"/>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810" name="楕円 809">
          <a:extLst>
            <a:ext uri="{FF2B5EF4-FFF2-40B4-BE49-F238E27FC236}">
              <a16:creationId xmlns:a16="http://schemas.microsoft.com/office/drawing/2014/main" id="{23F8E449-533F-4630-B291-09CECD1D1665}"/>
            </a:ext>
          </a:extLst>
        </xdr:cNvPr>
        <xdr:cNvSpPr/>
      </xdr:nvSpPr>
      <xdr:spPr>
        <a:xfrm>
          <a:off x="1280414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149679</xdr:rowOff>
    </xdr:to>
    <xdr:cxnSp macro="">
      <xdr:nvCxnSpPr>
        <xdr:cNvPr id="811" name="直線コネクタ 810">
          <a:extLst>
            <a:ext uri="{FF2B5EF4-FFF2-40B4-BE49-F238E27FC236}">
              <a16:creationId xmlns:a16="http://schemas.microsoft.com/office/drawing/2014/main" id="{85D7F02A-5A62-43BE-BFDA-3619C9718D1B}"/>
            </a:ext>
          </a:extLst>
        </xdr:cNvPr>
        <xdr:cNvCxnSpPr/>
      </xdr:nvCxnSpPr>
      <xdr:spPr>
        <a:xfrm flipV="1">
          <a:off x="12854940" y="173839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812" name="楕円 811">
          <a:extLst>
            <a:ext uri="{FF2B5EF4-FFF2-40B4-BE49-F238E27FC236}">
              <a16:creationId xmlns:a16="http://schemas.microsoft.com/office/drawing/2014/main" id="{7D34941D-35C5-4DA1-B977-23106FCE9C18}"/>
            </a:ext>
          </a:extLst>
        </xdr:cNvPr>
        <xdr:cNvSpPr/>
      </xdr:nvSpPr>
      <xdr:spPr>
        <a:xfrm>
          <a:off x="12029440" y="17398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10886</xdr:rowOff>
    </xdr:to>
    <xdr:cxnSp macro="">
      <xdr:nvCxnSpPr>
        <xdr:cNvPr id="813" name="直線コネクタ 812">
          <a:extLst>
            <a:ext uri="{FF2B5EF4-FFF2-40B4-BE49-F238E27FC236}">
              <a16:creationId xmlns:a16="http://schemas.microsoft.com/office/drawing/2014/main" id="{B5CD18B1-371E-4237-8C13-6CECED150015}"/>
            </a:ext>
          </a:extLst>
        </xdr:cNvPr>
        <xdr:cNvCxnSpPr/>
      </xdr:nvCxnSpPr>
      <xdr:spPr>
        <a:xfrm flipV="1">
          <a:off x="12072620" y="1741659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14" name="n_1aveValue【庁舎】&#10;有形固定資産減価償却率">
          <a:extLst>
            <a:ext uri="{FF2B5EF4-FFF2-40B4-BE49-F238E27FC236}">
              <a16:creationId xmlns:a16="http://schemas.microsoft.com/office/drawing/2014/main" id="{DB970393-CF97-46F4-B591-997F50060A93}"/>
            </a:ext>
          </a:extLst>
        </xdr:cNvPr>
        <xdr:cNvSpPr txBox="1"/>
      </xdr:nvSpPr>
      <xdr:spPr>
        <a:xfrm>
          <a:off x="1343724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15" name="n_2aveValue【庁舎】&#10;有形固定資産減価償却率">
          <a:extLst>
            <a:ext uri="{FF2B5EF4-FFF2-40B4-BE49-F238E27FC236}">
              <a16:creationId xmlns:a16="http://schemas.microsoft.com/office/drawing/2014/main" id="{1E1DF6C0-22A8-4D3A-8941-7E95F3C4B7FF}"/>
            </a:ext>
          </a:extLst>
        </xdr:cNvPr>
        <xdr:cNvSpPr txBox="1"/>
      </xdr:nvSpPr>
      <xdr:spPr>
        <a:xfrm>
          <a:off x="12675244" y="1759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6" name="n_3aveValue【庁舎】&#10;有形固定資産減価償却率">
          <a:extLst>
            <a:ext uri="{FF2B5EF4-FFF2-40B4-BE49-F238E27FC236}">
              <a16:creationId xmlns:a16="http://schemas.microsoft.com/office/drawing/2014/main" id="{3292ACEF-C093-491C-BA1D-B59876C069D1}"/>
            </a:ext>
          </a:extLst>
        </xdr:cNvPr>
        <xdr:cNvSpPr txBox="1"/>
      </xdr:nvSpPr>
      <xdr:spPr>
        <a:xfrm>
          <a:off x="1190054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817" name="n_1mainValue【庁舎】&#10;有形固定資産減価償却率">
          <a:extLst>
            <a:ext uri="{FF2B5EF4-FFF2-40B4-BE49-F238E27FC236}">
              <a16:creationId xmlns:a16="http://schemas.microsoft.com/office/drawing/2014/main" id="{B0D92CC4-3D86-4301-9376-9DF7F32BC6AD}"/>
            </a:ext>
          </a:extLst>
        </xdr:cNvPr>
        <xdr:cNvSpPr txBox="1"/>
      </xdr:nvSpPr>
      <xdr:spPr>
        <a:xfrm>
          <a:off x="134372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818" name="n_2mainValue【庁舎】&#10;有形固定資産減価償却率">
          <a:extLst>
            <a:ext uri="{FF2B5EF4-FFF2-40B4-BE49-F238E27FC236}">
              <a16:creationId xmlns:a16="http://schemas.microsoft.com/office/drawing/2014/main" id="{117D206C-090F-4140-8202-A08D1B2510ED}"/>
            </a:ext>
          </a:extLst>
        </xdr:cNvPr>
        <xdr:cNvSpPr txBox="1"/>
      </xdr:nvSpPr>
      <xdr:spPr>
        <a:xfrm>
          <a:off x="1267524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819" name="n_3mainValue【庁舎】&#10;有形固定資産減価償却率">
          <a:extLst>
            <a:ext uri="{FF2B5EF4-FFF2-40B4-BE49-F238E27FC236}">
              <a16:creationId xmlns:a16="http://schemas.microsoft.com/office/drawing/2014/main" id="{69BA68EF-5F31-4AB9-A505-86A11217434E}"/>
            </a:ext>
          </a:extLst>
        </xdr:cNvPr>
        <xdr:cNvSpPr txBox="1"/>
      </xdr:nvSpPr>
      <xdr:spPr>
        <a:xfrm>
          <a:off x="119005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D7EBB7E7-4C63-4DDD-BE04-5AC4C4FC2AA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704244E7-2135-4BE2-A3D4-5C65374B28E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9323C04B-0328-4744-9E4D-77B23109632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C5F05EC3-3629-409B-993B-441C2321106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598962FD-54D0-46D9-AA98-4D0038AB5F9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D55BB119-CE00-4BC0-8007-6972065D264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A3B7BB12-6A52-4AEE-BC55-6610C89838E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2E07F85B-E70F-457A-BBF7-51CA994894C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24CEC3C5-9B00-40A1-970C-3423079E62B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4F436647-63F3-4A42-ABFA-13FCD7814C7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a:extLst>
            <a:ext uri="{FF2B5EF4-FFF2-40B4-BE49-F238E27FC236}">
              <a16:creationId xmlns:a16="http://schemas.microsoft.com/office/drawing/2014/main" id="{382629C4-7B04-4616-9FCF-B8196EAF631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a:extLst>
            <a:ext uri="{FF2B5EF4-FFF2-40B4-BE49-F238E27FC236}">
              <a16:creationId xmlns:a16="http://schemas.microsoft.com/office/drawing/2014/main" id="{E35A8758-D7BE-4EB0-9720-4F634253551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a:extLst>
            <a:ext uri="{FF2B5EF4-FFF2-40B4-BE49-F238E27FC236}">
              <a16:creationId xmlns:a16="http://schemas.microsoft.com/office/drawing/2014/main" id="{49A42C6A-4391-4DFD-BE47-1EF1AE055AB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a:extLst>
            <a:ext uri="{FF2B5EF4-FFF2-40B4-BE49-F238E27FC236}">
              <a16:creationId xmlns:a16="http://schemas.microsoft.com/office/drawing/2014/main" id="{E643337E-4FBA-46AC-A2CE-D50E5B3B0BA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a:extLst>
            <a:ext uri="{FF2B5EF4-FFF2-40B4-BE49-F238E27FC236}">
              <a16:creationId xmlns:a16="http://schemas.microsoft.com/office/drawing/2014/main" id="{1C199854-E021-4FCF-9692-217531A5BB1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a:extLst>
            <a:ext uri="{FF2B5EF4-FFF2-40B4-BE49-F238E27FC236}">
              <a16:creationId xmlns:a16="http://schemas.microsoft.com/office/drawing/2014/main" id="{19DD7E0C-BAAE-405B-B11A-8C27C2FD408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a:extLst>
            <a:ext uri="{FF2B5EF4-FFF2-40B4-BE49-F238E27FC236}">
              <a16:creationId xmlns:a16="http://schemas.microsoft.com/office/drawing/2014/main" id="{5A186452-E746-44B7-ABA1-C4EC6808F52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a:extLst>
            <a:ext uri="{FF2B5EF4-FFF2-40B4-BE49-F238E27FC236}">
              <a16:creationId xmlns:a16="http://schemas.microsoft.com/office/drawing/2014/main" id="{DB46096B-5A07-4F0A-AD41-0360F69C29E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a:extLst>
            <a:ext uri="{FF2B5EF4-FFF2-40B4-BE49-F238E27FC236}">
              <a16:creationId xmlns:a16="http://schemas.microsoft.com/office/drawing/2014/main" id="{80F6C0E4-7EF2-4C0C-A11F-D763C0D93CE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a:extLst>
            <a:ext uri="{FF2B5EF4-FFF2-40B4-BE49-F238E27FC236}">
              <a16:creationId xmlns:a16="http://schemas.microsoft.com/office/drawing/2014/main" id="{9A41AD5B-5D8A-44DB-A43D-48DB3FF49CA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a:extLst>
            <a:ext uri="{FF2B5EF4-FFF2-40B4-BE49-F238E27FC236}">
              <a16:creationId xmlns:a16="http://schemas.microsoft.com/office/drawing/2014/main" id="{4ECE6A70-0080-4760-9F84-F21B9BB2748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a:extLst>
            <a:ext uri="{FF2B5EF4-FFF2-40B4-BE49-F238E27FC236}">
              <a16:creationId xmlns:a16="http://schemas.microsoft.com/office/drawing/2014/main" id="{90E1CFF5-1D01-420B-9C08-80FE2A0C81E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a:extLst>
            <a:ext uri="{FF2B5EF4-FFF2-40B4-BE49-F238E27FC236}">
              <a16:creationId xmlns:a16="http://schemas.microsoft.com/office/drawing/2014/main" id="{B5AC4293-E5B8-41D2-B782-F252961B71E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3" name="直線コネクタ 842">
          <a:extLst>
            <a:ext uri="{FF2B5EF4-FFF2-40B4-BE49-F238E27FC236}">
              <a16:creationId xmlns:a16="http://schemas.microsoft.com/office/drawing/2014/main" id="{894F8124-CE00-45AF-B058-A2E207DDDF7F}"/>
            </a:ext>
          </a:extLst>
        </xdr:cNvPr>
        <xdr:cNvCxnSpPr/>
      </xdr:nvCxnSpPr>
      <xdr:spPr>
        <a:xfrm flipV="1">
          <a:off x="19509104" y="16924020"/>
          <a:ext cx="0" cy="1215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4" name="【庁舎】&#10;一人当たり面積最小値テキスト">
          <a:extLst>
            <a:ext uri="{FF2B5EF4-FFF2-40B4-BE49-F238E27FC236}">
              <a16:creationId xmlns:a16="http://schemas.microsoft.com/office/drawing/2014/main" id="{E5CCD728-B7F3-418C-A357-9DE775AC1B99}"/>
            </a:ext>
          </a:extLst>
        </xdr:cNvPr>
        <xdr:cNvSpPr txBox="1"/>
      </xdr:nvSpPr>
      <xdr:spPr>
        <a:xfrm>
          <a:off x="19547840" y="181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5" name="直線コネクタ 844">
          <a:extLst>
            <a:ext uri="{FF2B5EF4-FFF2-40B4-BE49-F238E27FC236}">
              <a16:creationId xmlns:a16="http://schemas.microsoft.com/office/drawing/2014/main" id="{240C068F-9174-461D-9811-32A443D91759}"/>
            </a:ext>
          </a:extLst>
        </xdr:cNvPr>
        <xdr:cNvCxnSpPr/>
      </xdr:nvCxnSpPr>
      <xdr:spPr>
        <a:xfrm>
          <a:off x="19443700" y="18139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6" name="【庁舎】&#10;一人当たり面積最大値テキスト">
          <a:extLst>
            <a:ext uri="{FF2B5EF4-FFF2-40B4-BE49-F238E27FC236}">
              <a16:creationId xmlns:a16="http://schemas.microsoft.com/office/drawing/2014/main" id="{C0C0453A-D52A-4E31-B980-F4ACAA94D90E}"/>
            </a:ext>
          </a:extLst>
        </xdr:cNvPr>
        <xdr:cNvSpPr txBox="1"/>
      </xdr:nvSpPr>
      <xdr:spPr>
        <a:xfrm>
          <a:off x="19547840" y="1670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7" name="直線コネクタ 846">
          <a:extLst>
            <a:ext uri="{FF2B5EF4-FFF2-40B4-BE49-F238E27FC236}">
              <a16:creationId xmlns:a16="http://schemas.microsoft.com/office/drawing/2014/main" id="{1E9CA9A9-A085-4420-A308-542154E23CE8}"/>
            </a:ext>
          </a:extLst>
        </xdr:cNvPr>
        <xdr:cNvCxnSpPr/>
      </xdr:nvCxnSpPr>
      <xdr:spPr>
        <a:xfrm>
          <a:off x="19443700" y="1692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8" name="【庁舎】&#10;一人当たり面積平均値テキスト">
          <a:extLst>
            <a:ext uri="{FF2B5EF4-FFF2-40B4-BE49-F238E27FC236}">
              <a16:creationId xmlns:a16="http://schemas.microsoft.com/office/drawing/2014/main" id="{78ED732E-C08F-4F8B-BE52-DA0BE7EF9134}"/>
            </a:ext>
          </a:extLst>
        </xdr:cNvPr>
        <xdr:cNvSpPr txBox="1"/>
      </xdr:nvSpPr>
      <xdr:spPr>
        <a:xfrm>
          <a:off x="19547840" y="1769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9" name="フローチャート: 判断 848">
          <a:extLst>
            <a:ext uri="{FF2B5EF4-FFF2-40B4-BE49-F238E27FC236}">
              <a16:creationId xmlns:a16="http://schemas.microsoft.com/office/drawing/2014/main" id="{77C92D59-605A-4933-940C-ED6C77D1650C}"/>
            </a:ext>
          </a:extLst>
        </xdr:cNvPr>
        <xdr:cNvSpPr/>
      </xdr:nvSpPr>
      <xdr:spPr>
        <a:xfrm>
          <a:off x="19458940" y="1771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50" name="フローチャート: 判断 849">
          <a:extLst>
            <a:ext uri="{FF2B5EF4-FFF2-40B4-BE49-F238E27FC236}">
              <a16:creationId xmlns:a16="http://schemas.microsoft.com/office/drawing/2014/main" id="{C24A7095-FC0A-46BC-A570-0DE589DC5D71}"/>
            </a:ext>
          </a:extLst>
        </xdr:cNvPr>
        <xdr:cNvSpPr/>
      </xdr:nvSpPr>
      <xdr:spPr>
        <a:xfrm>
          <a:off x="18735040" y="1771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51" name="フローチャート: 判断 850">
          <a:extLst>
            <a:ext uri="{FF2B5EF4-FFF2-40B4-BE49-F238E27FC236}">
              <a16:creationId xmlns:a16="http://schemas.microsoft.com/office/drawing/2014/main" id="{BD0ADB22-6183-4B48-8A66-8E847AE8C3CB}"/>
            </a:ext>
          </a:extLst>
        </xdr:cNvPr>
        <xdr:cNvSpPr/>
      </xdr:nvSpPr>
      <xdr:spPr>
        <a:xfrm>
          <a:off x="1793748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2" name="フローチャート: 判断 851">
          <a:extLst>
            <a:ext uri="{FF2B5EF4-FFF2-40B4-BE49-F238E27FC236}">
              <a16:creationId xmlns:a16="http://schemas.microsoft.com/office/drawing/2014/main" id="{3FE6CD1A-E08D-48C3-BEDA-B5126A58AE01}"/>
            </a:ext>
          </a:extLst>
        </xdr:cNvPr>
        <xdr:cNvSpPr/>
      </xdr:nvSpPr>
      <xdr:spPr>
        <a:xfrm>
          <a:off x="1716278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BFDA0AB-5066-4B17-87B3-DACDE9E88CD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6F7A04B5-21CF-413E-9987-677FC3E57F3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E52B79AE-0595-4452-A7F3-777E780F2D0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107B6C01-90E2-4B85-AC16-1E2F10811B8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9611F77A-6DE1-4692-9168-7A540DF2E11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xdr:rowOff>
    </xdr:from>
    <xdr:to>
      <xdr:col>116</xdr:col>
      <xdr:colOff>114300</xdr:colOff>
      <xdr:row>105</xdr:row>
      <xdr:rowOff>106045</xdr:rowOff>
    </xdr:to>
    <xdr:sp macro="" textlink="">
      <xdr:nvSpPr>
        <xdr:cNvPr id="858" name="楕円 857">
          <a:extLst>
            <a:ext uri="{FF2B5EF4-FFF2-40B4-BE49-F238E27FC236}">
              <a16:creationId xmlns:a16="http://schemas.microsoft.com/office/drawing/2014/main" id="{EAAABC3E-77C4-4EE8-A718-8D7EA54B216A}"/>
            </a:ext>
          </a:extLst>
        </xdr:cNvPr>
        <xdr:cNvSpPr/>
      </xdr:nvSpPr>
      <xdr:spPr>
        <a:xfrm>
          <a:off x="1945894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27322</xdr:rowOff>
    </xdr:from>
    <xdr:ext cx="469744" cy="259045"/>
    <xdr:sp macro="" textlink="">
      <xdr:nvSpPr>
        <xdr:cNvPr id="859" name="【庁舎】&#10;一人当たり面積該当値テキスト">
          <a:extLst>
            <a:ext uri="{FF2B5EF4-FFF2-40B4-BE49-F238E27FC236}">
              <a16:creationId xmlns:a16="http://schemas.microsoft.com/office/drawing/2014/main" id="{28A1A435-8303-4209-B39E-4CF9874ABAE4}"/>
            </a:ext>
          </a:extLst>
        </xdr:cNvPr>
        <xdr:cNvSpPr txBox="1"/>
      </xdr:nvSpPr>
      <xdr:spPr>
        <a:xfrm>
          <a:off x="19547840"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60" name="楕円 859">
          <a:extLst>
            <a:ext uri="{FF2B5EF4-FFF2-40B4-BE49-F238E27FC236}">
              <a16:creationId xmlns:a16="http://schemas.microsoft.com/office/drawing/2014/main" id="{1F7328A4-F80D-4AFD-910B-55E57F6A45C4}"/>
            </a:ext>
          </a:extLst>
        </xdr:cNvPr>
        <xdr:cNvSpPr/>
      </xdr:nvSpPr>
      <xdr:spPr>
        <a:xfrm>
          <a:off x="1873504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55245</xdr:rowOff>
    </xdr:from>
    <xdr:to>
      <xdr:col>116</xdr:col>
      <xdr:colOff>63500</xdr:colOff>
      <xdr:row>105</xdr:row>
      <xdr:rowOff>64770</xdr:rowOff>
    </xdr:to>
    <xdr:cxnSp macro="">
      <xdr:nvCxnSpPr>
        <xdr:cNvPr id="861" name="直線コネクタ 860">
          <a:extLst>
            <a:ext uri="{FF2B5EF4-FFF2-40B4-BE49-F238E27FC236}">
              <a16:creationId xmlns:a16="http://schemas.microsoft.com/office/drawing/2014/main" id="{0F544A1D-1E22-4756-B0B2-DCCB9EC8F248}"/>
            </a:ext>
          </a:extLst>
        </xdr:cNvPr>
        <xdr:cNvCxnSpPr/>
      </xdr:nvCxnSpPr>
      <xdr:spPr>
        <a:xfrm flipV="1">
          <a:off x="18778220" y="1765744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862" name="楕円 861">
          <a:extLst>
            <a:ext uri="{FF2B5EF4-FFF2-40B4-BE49-F238E27FC236}">
              <a16:creationId xmlns:a16="http://schemas.microsoft.com/office/drawing/2014/main" id="{C5394A4B-839D-40DE-A758-8862BC35036E}"/>
            </a:ext>
          </a:extLst>
        </xdr:cNvPr>
        <xdr:cNvSpPr/>
      </xdr:nvSpPr>
      <xdr:spPr>
        <a:xfrm>
          <a:off x="1793748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112395</xdr:rowOff>
    </xdr:to>
    <xdr:cxnSp macro="">
      <xdr:nvCxnSpPr>
        <xdr:cNvPr id="863" name="直線コネクタ 862">
          <a:extLst>
            <a:ext uri="{FF2B5EF4-FFF2-40B4-BE49-F238E27FC236}">
              <a16:creationId xmlns:a16="http://schemas.microsoft.com/office/drawing/2014/main" id="{2175EEF1-960B-401D-910D-99B6D08BF87C}"/>
            </a:ext>
          </a:extLst>
        </xdr:cNvPr>
        <xdr:cNvCxnSpPr/>
      </xdr:nvCxnSpPr>
      <xdr:spPr>
        <a:xfrm flipV="1">
          <a:off x="17988280" y="1766697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69214</xdr:rowOff>
    </xdr:from>
    <xdr:to>
      <xdr:col>102</xdr:col>
      <xdr:colOff>165100</xdr:colOff>
      <xdr:row>105</xdr:row>
      <xdr:rowOff>170814</xdr:rowOff>
    </xdr:to>
    <xdr:sp macro="" textlink="">
      <xdr:nvSpPr>
        <xdr:cNvPr id="864" name="楕円 863">
          <a:extLst>
            <a:ext uri="{FF2B5EF4-FFF2-40B4-BE49-F238E27FC236}">
              <a16:creationId xmlns:a16="http://schemas.microsoft.com/office/drawing/2014/main" id="{9A504559-7E77-4107-9F77-E1F4A25BFF0D}"/>
            </a:ext>
          </a:extLst>
        </xdr:cNvPr>
        <xdr:cNvSpPr/>
      </xdr:nvSpPr>
      <xdr:spPr>
        <a:xfrm>
          <a:off x="1716278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112395</xdr:rowOff>
    </xdr:from>
    <xdr:to>
      <xdr:col>107</xdr:col>
      <xdr:colOff>50800</xdr:colOff>
      <xdr:row>105</xdr:row>
      <xdr:rowOff>120014</xdr:rowOff>
    </xdr:to>
    <xdr:cxnSp macro="">
      <xdr:nvCxnSpPr>
        <xdr:cNvPr id="865" name="直線コネクタ 864">
          <a:extLst>
            <a:ext uri="{FF2B5EF4-FFF2-40B4-BE49-F238E27FC236}">
              <a16:creationId xmlns:a16="http://schemas.microsoft.com/office/drawing/2014/main" id="{9628D342-9579-4C43-B95F-4D8CC2EE4A55}"/>
            </a:ext>
          </a:extLst>
        </xdr:cNvPr>
        <xdr:cNvCxnSpPr/>
      </xdr:nvCxnSpPr>
      <xdr:spPr>
        <a:xfrm flipV="1">
          <a:off x="17213580" y="17714595"/>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6" name="n_1aveValue【庁舎】&#10;一人当たり面積">
          <a:extLst>
            <a:ext uri="{FF2B5EF4-FFF2-40B4-BE49-F238E27FC236}">
              <a16:creationId xmlns:a16="http://schemas.microsoft.com/office/drawing/2014/main" id="{9B1F039F-E1B7-4DDC-B8E1-4F34CA8A56C1}"/>
            </a:ext>
          </a:extLst>
        </xdr:cNvPr>
        <xdr:cNvSpPr txBox="1"/>
      </xdr:nvSpPr>
      <xdr:spPr>
        <a:xfrm>
          <a:off x="18561127" y="178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7" name="n_2aveValue【庁舎】&#10;一人当たり面積">
          <a:extLst>
            <a:ext uri="{FF2B5EF4-FFF2-40B4-BE49-F238E27FC236}">
              <a16:creationId xmlns:a16="http://schemas.microsoft.com/office/drawing/2014/main" id="{CE8407DC-BE79-405C-BAAE-E29E0D4137FD}"/>
            </a:ext>
          </a:extLst>
        </xdr:cNvPr>
        <xdr:cNvSpPr txBox="1"/>
      </xdr:nvSpPr>
      <xdr:spPr>
        <a:xfrm>
          <a:off x="17776267" y="1742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8" name="n_3aveValue【庁舎】&#10;一人当たり面積">
          <a:extLst>
            <a:ext uri="{FF2B5EF4-FFF2-40B4-BE49-F238E27FC236}">
              <a16:creationId xmlns:a16="http://schemas.microsoft.com/office/drawing/2014/main" id="{6FA1D967-75DE-4653-A2D2-940FE606F8B2}"/>
            </a:ext>
          </a:extLst>
        </xdr:cNvPr>
        <xdr:cNvSpPr txBox="1"/>
      </xdr:nvSpPr>
      <xdr:spPr>
        <a:xfrm>
          <a:off x="17001567" y="178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69" name="n_1mainValue【庁舎】&#10;一人当たり面積">
          <a:extLst>
            <a:ext uri="{FF2B5EF4-FFF2-40B4-BE49-F238E27FC236}">
              <a16:creationId xmlns:a16="http://schemas.microsoft.com/office/drawing/2014/main" id="{3E4D56D4-D7DC-4295-AC5F-C7CCF5D101DF}"/>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154322</xdr:rowOff>
    </xdr:from>
    <xdr:ext cx="469744" cy="259045"/>
    <xdr:sp macro="" textlink="">
      <xdr:nvSpPr>
        <xdr:cNvPr id="870" name="n_2mainValue【庁舎】&#10;一人当たり面積">
          <a:extLst>
            <a:ext uri="{FF2B5EF4-FFF2-40B4-BE49-F238E27FC236}">
              <a16:creationId xmlns:a16="http://schemas.microsoft.com/office/drawing/2014/main" id="{C867CA53-0FFC-4827-865E-A445FD9603F4}"/>
            </a:ext>
          </a:extLst>
        </xdr:cNvPr>
        <xdr:cNvSpPr txBox="1"/>
      </xdr:nvSpPr>
      <xdr:spPr>
        <a:xfrm>
          <a:off x="17776267" y="177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15891</xdr:rowOff>
    </xdr:from>
    <xdr:ext cx="469744" cy="259045"/>
    <xdr:sp macro="" textlink="">
      <xdr:nvSpPr>
        <xdr:cNvPr id="871" name="n_3mainValue【庁舎】&#10;一人当たり面積">
          <a:extLst>
            <a:ext uri="{FF2B5EF4-FFF2-40B4-BE49-F238E27FC236}">
              <a16:creationId xmlns:a16="http://schemas.microsoft.com/office/drawing/2014/main" id="{0F4CF415-BAAE-4DD8-A215-A37D7010FA83}"/>
            </a:ext>
          </a:extLst>
        </xdr:cNvPr>
        <xdr:cNvSpPr txBox="1"/>
      </xdr:nvSpPr>
      <xdr:spPr>
        <a:xfrm>
          <a:off x="17001567" y="174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a:extLst>
            <a:ext uri="{FF2B5EF4-FFF2-40B4-BE49-F238E27FC236}">
              <a16:creationId xmlns:a16="http://schemas.microsoft.com/office/drawing/2014/main" id="{E218DFD7-A724-47DA-90AC-178042E16D7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a:extLst>
            <a:ext uri="{FF2B5EF4-FFF2-40B4-BE49-F238E27FC236}">
              <a16:creationId xmlns:a16="http://schemas.microsoft.com/office/drawing/2014/main" id="{8B1E7E48-42D5-461B-AE9F-DA5F76E2674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a:extLst>
            <a:ext uri="{FF2B5EF4-FFF2-40B4-BE49-F238E27FC236}">
              <a16:creationId xmlns:a16="http://schemas.microsoft.com/office/drawing/2014/main" id="{6BF93817-F20B-4398-AC14-936E3E65DA7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類似団体と比較して図書館、消防施設等では、有形固定資産減価償却率が低くなっている。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年に田辺市文化交流センター「たなべる」として新たに建設されたことに伴い、有形固定資産減価償却率は低率となっている。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年に消防庁舎が建設されたことから類似団体と比べ、低い数値となっている。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年度の財政力指数は、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地方消費税交付金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の増加などに伴い基準財政収入額が増加となったものの、社会福祉費における単位費用の増などにより基準財政需要額が増加したため、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ポイントで前年同数値となっている。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過疎化・少子高齢化が進む中、本市においては類似団体や全国市町村平均と比較しても下回っているため、引き続き自主財源の確保に努める。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前年度と比較し、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臨時財政対策債償還額の増加や平成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年度実施事業に係る合併特例債の元金償還開始に伴う償還額の増加等により公債費が増加したほか、施設の老朽化に伴う補修や道路構造物等の点検の実施による維持補修費の増加など</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66</xdr:row>
      <xdr:rowOff>18204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454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0412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64</xdr:row>
      <xdr:rowOff>31327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9848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41910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138854</xdr:rowOff>
    </xdr:from>
    <xdr:to>
      <xdr:col>23</xdr:col>
      <xdr:colOff>184150</xdr:colOff>
      <xdr:row>66</xdr:row>
      <xdr:rowOff>69004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110931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月に市町村が合併し、和歌山県全域の約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％、県内</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位の広大な面積を有することとなり、旧町村単位に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つの行政局を配置していることなどから、人件費・物件費等については、類似団体や全国平均を上回っている。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年度においては、退職手当組合負担金の減少等により人件費の減少はあるものの、消防用車両の点検実施や災害廃棄物の処理の発生等により物件費が増加となり、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依然として類似団体や全国平均より高水準で推移していることから、今後も定員管理の適正化や経費の削減等に努める。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168993</xdr:rowOff>
    </xdr:from>
    <xdr:to>
      <xdr:col>23</xdr:col>
      <xdr:colOff>133350</xdr:colOff>
      <xdr:row>85</xdr:row>
      <xdr:rowOff>64847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0793"/>
          <a:ext cx="8382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149814</xdr:rowOff>
    </xdr:from>
    <xdr:to>
      <xdr:col>19</xdr:col>
      <xdr:colOff>133350</xdr:colOff>
      <xdr:row>84</xdr:row>
      <xdr:rowOff>168993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51614"/>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149814</xdr:rowOff>
    </xdr:from>
    <xdr:to>
      <xdr:col>15</xdr:col>
      <xdr:colOff>82550</xdr:colOff>
      <xdr:row>84</xdr:row>
      <xdr:rowOff>171425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51614"/>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131852</xdr:rowOff>
    </xdr:from>
    <xdr:to>
      <xdr:col>11</xdr:col>
      <xdr:colOff>31750</xdr:colOff>
      <xdr:row>84</xdr:row>
      <xdr:rowOff>171425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3365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14047</xdr:rowOff>
    </xdr:from>
    <xdr:to>
      <xdr:col>23</xdr:col>
      <xdr:colOff>184150</xdr:colOff>
      <xdr:row>85</xdr:row>
      <xdr:rowOff>115647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157574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5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118193</xdr:rowOff>
    </xdr:from>
    <xdr:to>
      <xdr:col>19</xdr:col>
      <xdr:colOff>184150</xdr:colOff>
      <xdr:row>85</xdr:row>
      <xdr:rowOff>48343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1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33120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0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99014</xdr:rowOff>
    </xdr:from>
    <xdr:to>
      <xdr:col>15</xdr:col>
      <xdr:colOff>133350</xdr:colOff>
      <xdr:row>85</xdr:row>
      <xdr:rowOff>29164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8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120625</xdr:rowOff>
    </xdr:from>
    <xdr:to>
      <xdr:col>11</xdr:col>
      <xdr:colOff>82550</xdr:colOff>
      <xdr:row>85</xdr:row>
      <xdr:rowOff>50775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35552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81052</xdr:rowOff>
    </xdr:from>
    <xdr:to>
      <xdr:col>7</xdr:col>
      <xdr:colOff>31750</xdr:colOff>
      <xdr:row>85</xdr:row>
      <xdr:rowOff>11202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167429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6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類似団体や全国市</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町村</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平均と比較して上回った状況にあり、今後も引き続き、給与体系の調整等を含め、適正化に努める。</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144639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473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13405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定員適正化計画に基づき、計画的に職員数の削減に取り組んでいるものの、平成</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市町村が合併し、和歌山県全域の約</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％、県内第</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位の広大な面積を有することや、旧町村単位に</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つの行政局を配置しており、加えて隣接する上富田町から消防業務を受託していることなどから、類似団体や全国市町村平均と比較して上回っている状況にある。一方、人口が同規模程度で、面積が</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ｋ㎡以上の自治体と比較した場合、職種にもよるが、職員数は下回っている状況にある。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20078</xdr:rowOff>
    </xdr:from>
    <xdr:to>
      <xdr:col>81</xdr:col>
      <xdr:colOff>44450</xdr:colOff>
      <xdr:row>63</xdr:row>
      <xdr:rowOff>23525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2142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147865</xdr:rowOff>
    </xdr:from>
    <xdr:to>
      <xdr:col>77</xdr:col>
      <xdr:colOff>44450</xdr:colOff>
      <xdr:row>63</xdr:row>
      <xdr:rowOff>20078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7765"/>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147865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67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116840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144175</xdr:rowOff>
    </xdr:from>
    <xdr:to>
      <xdr:col>81</xdr:col>
      <xdr:colOff>95250</xdr:colOff>
      <xdr:row>63</xdr:row>
      <xdr:rowOff>74325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116252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140728</xdr:rowOff>
    </xdr:from>
    <xdr:to>
      <xdr:col>77</xdr:col>
      <xdr:colOff>95250</xdr:colOff>
      <xdr:row>63</xdr:row>
      <xdr:rowOff>70878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55655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5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97065</xdr:rowOff>
    </xdr:from>
    <xdr:to>
      <xdr:col>73</xdr:col>
      <xdr:colOff>44450</xdr:colOff>
      <xdr:row>63</xdr:row>
      <xdr:rowOff>27215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11992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年度で終了したことや、田辺周辺衛生施設組合の地方債の元利償還が平成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年度に終了したことなどにより、比率は改善傾向にあ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年度実施事業に係る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合併特例債</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の償還が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開始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したこと等により、前年度に比べ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今後も比率の更なる改善に向け、地方債の適正管理に努める。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23114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119634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525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83312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4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簡易水道事業の上水道事業への統合に伴う公営企業への繰出金の減少や定期償還に伴う地方債現在高の減少等により、将来負担額を充当可能財源等が上回ったため、将来負担比率は算定されていない。</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今後も地方債の計画的な発行や、定員適正化計画に基づく適正な定員管理の実施により、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健全な行政経営に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147562</xdr:rowOff>
    </xdr:from>
    <xdr:to>
      <xdr:col>77</xdr:col>
      <xdr:colOff>44450</xdr:colOff>
      <xdr:row>14</xdr:row>
      <xdr:rowOff>26670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37641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26670</xdr:rowOff>
    </xdr:from>
    <xdr:to>
      <xdr:col>72</xdr:col>
      <xdr:colOff>203200</xdr:colOff>
      <xdr:row>14</xdr:row>
      <xdr:rowOff>143873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2697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143873</xdr:rowOff>
    </xdr:from>
    <xdr:to>
      <xdr:col>68</xdr:col>
      <xdr:colOff>152400</xdr:colOff>
      <xdr:row>15</xdr:row>
      <xdr:rowOff>37919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4417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96762</xdr:rowOff>
    </xdr:from>
    <xdr:to>
      <xdr:col>77</xdr:col>
      <xdr:colOff>95250</xdr:colOff>
      <xdr:row>14</xdr:row>
      <xdr:rowOff>26912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37089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09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87647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93073</xdr:rowOff>
    </xdr:from>
    <xdr:to>
      <xdr:col>68</xdr:col>
      <xdr:colOff>203200</xdr:colOff>
      <xdr:row>15</xdr:row>
      <xdr:rowOff>23223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33400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158569</xdr:rowOff>
    </xdr:from>
    <xdr:to>
      <xdr:col>64</xdr:col>
      <xdr:colOff>152400</xdr:colOff>
      <xdr:row>15</xdr:row>
      <xdr:rowOff>88719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98896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人件費に係る経常収支比率は、新規採用の抑制等による職員数削減や各種手当の廃止や見直し、指定管理者制度の導入や直営業務の民間委託などの取組みを進めるなど、人件費の削減に努めているが、平成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災害等による消防団員の出動件数増に伴う増加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はあるものの、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退職手当組合負担金の減少等により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今後も引き続き、定員適正化計画に基づき、人件費の削減に努める。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物件費に係る経常収支比率は、類似団体や全国平均と比較すると下回っている状況ではあるが、近年は悪化傾向にある。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年度はほぼ前年度並みで推移しているものの、今後も引き続き各施設における指定管理者制度の活用や民間委託などに取り組み、経費の削減に努める。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24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43180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障害者自立支援給付金の増加はあるものの、生活保護費の減少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と同率の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今後においても、生活保護における状況把握や資格審査等の適正化などの検討を進めていくことで、財政を圧迫する上昇傾向を少しでも抑制できるよう努める。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85090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39370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に係る経常収支比率は、維持補修費と繰出金が該当し、類似団体平均と比較すると下回っている状況にあるが、その主なものは、介護保険特別会計や後期高齢者医療特別会計への繰出しに対するものが高い割合を占めており、今後、高齢化が進むことにより、増加となることが予想される。</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簡易水道事業の上水道事業への統合に伴う簡易水道事業特別会計への繰出金の皆減等に</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更なる</a:t>
          </a:r>
          <a:r>
            <a:rPr kumimoji="1"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経費削減や、料金収入の確保に向けた加入啓発・促進に取り組み、普通会計における負担の抑制に努める。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51888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3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943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164556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55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105773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5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補助費等に係る経常収支比率は、類似団体や全国市町村平均と比較すると下回っている状況にあ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るものの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簡易水道事業の上水道事業への統合に伴う上水道事業への繰出金の増加等により、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今後も引き続き、各種団体への補助金等の交付に対し、見直しや廃止を検討し、適正な交付に努める。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144145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76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98425</xdr:rowOff>
    </xdr:from>
    <xdr:to>
      <xdr:col>78</xdr:col>
      <xdr:colOff>69850</xdr:colOff>
      <xdr:row>36</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0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98425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53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98425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53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93345</xdr:rowOff>
    </xdr:from>
    <xdr:to>
      <xdr:col>82</xdr:col>
      <xdr:colOff>158750</xdr:colOff>
      <xdr:row>37</xdr:row>
      <xdr:rowOff>23495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109872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47625</xdr:rowOff>
    </xdr:from>
    <xdr:to>
      <xdr:col>74</xdr:col>
      <xdr:colOff>31750</xdr:colOff>
      <xdr:row>36</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47625</xdr:rowOff>
    </xdr:from>
    <xdr:to>
      <xdr:col>65</xdr:col>
      <xdr:colOff>53975</xdr:colOff>
      <xdr:row>36</xdr:row>
      <xdr:rowOff>149225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159402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係る経常収支比率は、ごみ処理関連施設などの生活基盤整備事業の財源として発行した地方債の元利償還金が多額であること等により、類似団体や全国市町村平均と比較しても高率で推移していたが、補償金免除繰上償還制度の活用や、民間資金の繰上償還の実施等により一定の改善がなされ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辺地</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対策事業債等に係る償還の減少はあるものの、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年度実施事業に係る合併特例債の償還が開始したこと等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今後も地方債の計画的な発行に努める。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66584</xdr:rowOff>
    </xdr:from>
    <xdr:to>
      <xdr:col>24</xdr:col>
      <xdr:colOff>25400</xdr:colOff>
      <xdr:row>79</xdr:row>
      <xdr:rowOff>118836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6111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66584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980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53521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588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79</xdr:row>
      <xdr:rowOff>79648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588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68036</xdr:rowOff>
    </xdr:from>
    <xdr:to>
      <xdr:col>24</xdr:col>
      <xdr:colOff>76200</xdr:colOff>
      <xdr:row>79</xdr:row>
      <xdr:rowOff>169636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40113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15784</xdr:rowOff>
    </xdr:from>
    <xdr:to>
      <xdr:col>20</xdr:col>
      <xdr:colOff>38100</xdr:colOff>
      <xdr:row>79</xdr:row>
      <xdr:rowOff>117384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102161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公債費を除く経常収支比率については、類似団体や全国平均と比較すると下回っている状況にある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今後も扶助費等の増加が見込まれることから、経常経費の削減とともに、徴収率の向上、自主財源の確保などに向け、積極的に取り組む。</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76</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75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474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76</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011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78994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01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104347</xdr:rowOff>
    </xdr:from>
    <xdr:to>
      <xdr:col>29</xdr:col>
      <xdr:colOff>127000</xdr:colOff>
      <xdr:row>14</xdr:row>
      <xdr:rowOff>149724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52272"/>
          <a:ext cx="6477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149724</xdr:rowOff>
    </xdr:from>
    <xdr:to>
      <xdr:col>26</xdr:col>
      <xdr:colOff>50800</xdr:colOff>
      <xdr:row>15</xdr:row>
      <xdr:rowOff>11241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7649"/>
          <a:ext cx="698500" cy="3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11241</xdr:rowOff>
    </xdr:from>
    <xdr:to>
      <xdr:col>22</xdr:col>
      <xdr:colOff>114300</xdr:colOff>
      <xdr:row>15</xdr:row>
      <xdr:rowOff>18867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0616"/>
          <a:ext cx="698500" cy="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18867</xdr:rowOff>
    </xdr:from>
    <xdr:to>
      <xdr:col>18</xdr:col>
      <xdr:colOff>177800</xdr:colOff>
      <xdr:row>15</xdr:row>
      <xdr:rowOff>28403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38242"/>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53547</xdr:rowOff>
    </xdr:from>
    <xdr:to>
      <xdr:col>29</xdr:col>
      <xdr:colOff>177800</xdr:colOff>
      <xdr:row>14</xdr:row>
      <xdr:rowOff>155147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0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98924</xdr:rowOff>
    </xdr:from>
    <xdr:to>
      <xdr:col>26</xdr:col>
      <xdr:colOff>101600</xdr:colOff>
      <xdr:row>15</xdr:row>
      <xdr:rowOff>29074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39251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131891</xdr:rowOff>
    </xdr:from>
    <xdr:to>
      <xdr:col>22</xdr:col>
      <xdr:colOff>165100</xdr:colOff>
      <xdr:row>15</xdr:row>
      <xdr:rowOff>62041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7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72218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139517</xdr:rowOff>
    </xdr:from>
    <xdr:to>
      <xdr:col>19</xdr:col>
      <xdr:colOff>38100</xdr:colOff>
      <xdr:row>15</xdr:row>
      <xdr:rowOff>69667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79844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149053</xdr:rowOff>
    </xdr:from>
    <xdr:to>
      <xdr:col>15</xdr:col>
      <xdr:colOff>101600</xdr:colOff>
      <xdr:row>15</xdr:row>
      <xdr:rowOff>79203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89380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30851</xdr:rowOff>
    </xdr:from>
    <xdr:to>
      <xdr:col>29</xdr:col>
      <xdr:colOff>127000</xdr:colOff>
      <xdr:row>36</xdr:row>
      <xdr:rowOff>49299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4101"/>
          <a:ext cx="647700" cy="1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49299</xdr:rowOff>
    </xdr:from>
    <xdr:to>
      <xdr:col>26</xdr:col>
      <xdr:colOff>50800</xdr:colOff>
      <xdr:row>36</xdr:row>
      <xdr:rowOff>72022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2549"/>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68524</xdr:rowOff>
    </xdr:from>
    <xdr:to>
      <xdr:col>22</xdr:col>
      <xdr:colOff>114300</xdr:colOff>
      <xdr:row>36</xdr:row>
      <xdr:rowOff>72022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21774"/>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342387</xdr:rowOff>
    </xdr:from>
    <xdr:to>
      <xdr:col>18</xdr:col>
      <xdr:colOff>177800</xdr:colOff>
      <xdr:row>36</xdr:row>
      <xdr:rowOff>68524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52737"/>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322951</xdr:rowOff>
    </xdr:from>
    <xdr:to>
      <xdr:col>29</xdr:col>
      <xdr:colOff>177800</xdr:colOff>
      <xdr:row>36</xdr:row>
      <xdr:rowOff>81651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168028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341399</xdr:rowOff>
    </xdr:from>
    <xdr:to>
      <xdr:col>26</xdr:col>
      <xdr:colOff>101600</xdr:colOff>
      <xdr:row>36</xdr:row>
      <xdr:rowOff>100099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110276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2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21222</xdr:rowOff>
    </xdr:from>
    <xdr:to>
      <xdr:col>22</xdr:col>
      <xdr:colOff>165100</xdr:colOff>
      <xdr:row>36</xdr:row>
      <xdr:rowOff>122822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132999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17724</xdr:rowOff>
    </xdr:from>
    <xdr:to>
      <xdr:col>19</xdr:col>
      <xdr:colOff>38100</xdr:colOff>
      <xdr:row>36</xdr:row>
      <xdr:rowOff>119324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3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291587</xdr:rowOff>
    </xdr:from>
    <xdr:to>
      <xdr:col>15</xdr:col>
      <xdr:colOff>101600</xdr:colOff>
      <xdr:row>36</xdr:row>
      <xdr:rowOff>50287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60464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6573</xdr:rowOff>
    </xdr:from>
    <xdr:to>
      <xdr:col>24</xdr:col>
      <xdr:colOff>63500</xdr:colOff>
      <xdr:row>34</xdr:row>
      <xdr:rowOff>25286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5873"/>
          <a:ext cx="8382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25286</xdr:rowOff>
    </xdr:from>
    <xdr:to>
      <xdr:col>19</xdr:col>
      <xdr:colOff>177800</xdr:colOff>
      <xdr:row>34</xdr:row>
      <xdr:rowOff>61111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54586"/>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61111</xdr:rowOff>
    </xdr:from>
    <xdr:to>
      <xdr:col>15</xdr:col>
      <xdr:colOff>50800</xdr:colOff>
      <xdr:row>34</xdr:row>
      <xdr:rowOff>76443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90411"/>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76443</xdr:rowOff>
    </xdr:from>
    <xdr:to>
      <xdr:col>10</xdr:col>
      <xdr:colOff>114300</xdr:colOff>
      <xdr:row>34</xdr:row>
      <xdr:rowOff>99891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05743"/>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127223</xdr:rowOff>
    </xdr:from>
    <xdr:to>
      <xdr:col>24</xdr:col>
      <xdr:colOff>114300</xdr:colOff>
      <xdr:row>34</xdr:row>
      <xdr:rowOff>57373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150100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145936</xdr:rowOff>
    </xdr:from>
    <xdr:to>
      <xdr:col>20</xdr:col>
      <xdr:colOff>38100</xdr:colOff>
      <xdr:row>34</xdr:row>
      <xdr:rowOff>76086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92613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10311</xdr:rowOff>
    </xdr:from>
    <xdr:to>
      <xdr:col>15</xdr:col>
      <xdr:colOff>101600</xdr:colOff>
      <xdr:row>34</xdr:row>
      <xdr:rowOff>111911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128438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25643</xdr:rowOff>
    </xdr:from>
    <xdr:to>
      <xdr:col>10</xdr:col>
      <xdr:colOff>165100</xdr:colOff>
      <xdr:row>34</xdr:row>
      <xdr:rowOff>127243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143770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49091</xdr:rowOff>
    </xdr:from>
    <xdr:to>
      <xdr:col>6</xdr:col>
      <xdr:colOff>38100</xdr:colOff>
      <xdr:row>34</xdr:row>
      <xdr:rowOff>150691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167218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164633</xdr:rowOff>
    </xdr:from>
    <xdr:to>
      <xdr:col>24</xdr:col>
      <xdr:colOff>63500</xdr:colOff>
      <xdr:row>54</xdr:row>
      <xdr:rowOff>39491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51483"/>
          <a:ext cx="8382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39491</xdr:rowOff>
    </xdr:from>
    <xdr:to>
      <xdr:col>19</xdr:col>
      <xdr:colOff>177800</xdr:colOff>
      <xdr:row>54</xdr:row>
      <xdr:rowOff>40210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97791"/>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1838</xdr:rowOff>
    </xdr:from>
    <xdr:to>
      <xdr:col>15</xdr:col>
      <xdr:colOff>50800</xdr:colOff>
      <xdr:row>54</xdr:row>
      <xdr:rowOff>40210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260138"/>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1838</xdr:rowOff>
    </xdr:from>
    <xdr:to>
      <xdr:col>10</xdr:col>
      <xdr:colOff>114300</xdr:colOff>
      <xdr:row>54</xdr:row>
      <xdr:rowOff>53730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6013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113833</xdr:rowOff>
    </xdr:from>
    <xdr:to>
      <xdr:col>24</xdr:col>
      <xdr:colOff>114300</xdr:colOff>
      <xdr:row>54</xdr:row>
      <xdr:rowOff>43983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136710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160141</xdr:rowOff>
    </xdr:from>
    <xdr:to>
      <xdr:col>20</xdr:col>
      <xdr:colOff>38100</xdr:colOff>
      <xdr:row>54</xdr:row>
      <xdr:rowOff>90291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106818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160860</xdr:rowOff>
    </xdr:from>
    <xdr:to>
      <xdr:col>15</xdr:col>
      <xdr:colOff>101600</xdr:colOff>
      <xdr:row>54</xdr:row>
      <xdr:rowOff>91010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107537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122488</xdr:rowOff>
    </xdr:from>
    <xdr:to>
      <xdr:col>10</xdr:col>
      <xdr:colOff>165100</xdr:colOff>
      <xdr:row>54</xdr:row>
      <xdr:rowOff>52638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69165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2930</xdr:rowOff>
    </xdr:from>
    <xdr:to>
      <xdr:col>6</xdr:col>
      <xdr:colOff>38100</xdr:colOff>
      <xdr:row>54</xdr:row>
      <xdr:rowOff>104530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121057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0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60985</xdr:rowOff>
    </xdr:from>
    <xdr:to>
      <xdr:col>24</xdr:col>
      <xdr:colOff>63500</xdr:colOff>
      <xdr:row>77</xdr:row>
      <xdr:rowOff>117526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62635"/>
          <a:ext cx="8382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114364</xdr:rowOff>
    </xdr:from>
    <xdr:to>
      <xdr:col>19</xdr:col>
      <xdr:colOff>177800</xdr:colOff>
      <xdr:row>77</xdr:row>
      <xdr:rowOff>117526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16014"/>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114364</xdr:rowOff>
    </xdr:from>
    <xdr:to>
      <xdr:col>15</xdr:col>
      <xdr:colOff>50800</xdr:colOff>
      <xdr:row>77</xdr:row>
      <xdr:rowOff>121298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1601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121298</xdr:rowOff>
    </xdr:from>
    <xdr:to>
      <xdr:col>10</xdr:col>
      <xdr:colOff>114300</xdr:colOff>
      <xdr:row>77</xdr:row>
      <xdr:rowOff>137985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2294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10185</xdr:rowOff>
    </xdr:from>
    <xdr:to>
      <xdr:col>24</xdr:col>
      <xdr:colOff>114300</xdr:colOff>
      <xdr:row>77</xdr:row>
      <xdr:rowOff>111785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33062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6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66726</xdr:rowOff>
    </xdr:from>
    <xdr:to>
      <xdr:col>20</xdr:col>
      <xdr:colOff>38100</xdr:colOff>
      <xdr:row>77</xdr:row>
      <xdr:rowOff>168326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159453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63564</xdr:rowOff>
    </xdr:from>
    <xdr:to>
      <xdr:col>15</xdr:col>
      <xdr:colOff>101600</xdr:colOff>
      <xdr:row>77</xdr:row>
      <xdr:rowOff>165164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10241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70498</xdr:rowOff>
    </xdr:from>
    <xdr:to>
      <xdr:col>10</xdr:col>
      <xdr:colOff>165100</xdr:colOff>
      <xdr:row>78</xdr:row>
      <xdr:rowOff>648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87185</xdr:rowOff>
    </xdr:from>
    <xdr:to>
      <xdr:col>6</xdr:col>
      <xdr:colOff>38100</xdr:colOff>
      <xdr:row>78</xdr:row>
      <xdr:rowOff>17335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33862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6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106578</xdr:rowOff>
    </xdr:from>
    <xdr:to>
      <xdr:col>24</xdr:col>
      <xdr:colOff>63500</xdr:colOff>
      <xdr:row>95</xdr:row>
      <xdr:rowOff>126785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94328"/>
          <a:ext cx="838200" cy="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106578</xdr:rowOff>
    </xdr:from>
    <xdr:to>
      <xdr:col>19</xdr:col>
      <xdr:colOff>177800</xdr:colOff>
      <xdr:row>96</xdr:row>
      <xdr:rowOff>5893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94328"/>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5893</xdr:rowOff>
    </xdr:from>
    <xdr:to>
      <xdr:col>15</xdr:col>
      <xdr:colOff>50800</xdr:colOff>
      <xdr:row>96</xdr:row>
      <xdr:rowOff>89281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65093"/>
          <a:ext cx="889000" cy="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89281</xdr:rowOff>
    </xdr:from>
    <xdr:to>
      <xdr:col>10</xdr:col>
      <xdr:colOff>114300</xdr:colOff>
      <xdr:row>96</xdr:row>
      <xdr:rowOff>136297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48481"/>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75985</xdr:rowOff>
    </xdr:from>
    <xdr:to>
      <xdr:col>24</xdr:col>
      <xdr:colOff>114300</xdr:colOff>
      <xdr:row>96</xdr:row>
      <xdr:rowOff>6135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98862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55778</xdr:rowOff>
    </xdr:from>
    <xdr:to>
      <xdr:col>20</xdr:col>
      <xdr:colOff>38100</xdr:colOff>
      <xdr:row>95</xdr:row>
      <xdr:rowOff>157378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1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126543</xdr:rowOff>
    </xdr:from>
    <xdr:to>
      <xdr:col>15</xdr:col>
      <xdr:colOff>101600</xdr:colOff>
      <xdr:row>96</xdr:row>
      <xdr:rowOff>56693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73220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38481</xdr:rowOff>
    </xdr:from>
    <xdr:to>
      <xdr:col>10</xdr:col>
      <xdr:colOff>165100</xdr:colOff>
      <xdr:row>96</xdr:row>
      <xdr:rowOff>140081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156608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85497</xdr:rowOff>
    </xdr:from>
    <xdr:to>
      <xdr:col>6</xdr:col>
      <xdr:colOff>38100</xdr:colOff>
      <xdr:row>97</xdr:row>
      <xdr:rowOff>15647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32174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127083</xdr:rowOff>
    </xdr:from>
    <xdr:to>
      <xdr:col>55</xdr:col>
      <xdr:colOff>0</xdr:colOff>
      <xdr:row>37</xdr:row>
      <xdr:rowOff>3041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99283"/>
          <a:ext cx="8382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1234</xdr:rowOff>
    </xdr:from>
    <xdr:to>
      <xdr:col>50</xdr:col>
      <xdr:colOff>114300</xdr:colOff>
      <xdr:row>37</xdr:row>
      <xdr:rowOff>3041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44884"/>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129326</xdr:rowOff>
    </xdr:from>
    <xdr:to>
      <xdr:col>45</xdr:col>
      <xdr:colOff>177800</xdr:colOff>
      <xdr:row>37</xdr:row>
      <xdr:rowOff>1234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01526"/>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129326</xdr:rowOff>
    </xdr:from>
    <xdr:to>
      <xdr:col>41</xdr:col>
      <xdr:colOff>50800</xdr:colOff>
      <xdr:row>37</xdr:row>
      <xdr:rowOff>40977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01526"/>
          <a:ext cx="889000" cy="8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76283</xdr:rowOff>
    </xdr:from>
    <xdr:to>
      <xdr:col>55</xdr:col>
      <xdr:colOff>50800</xdr:colOff>
      <xdr:row>37</xdr:row>
      <xdr:rowOff>6433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54710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123691</xdr:rowOff>
    </xdr:from>
    <xdr:to>
      <xdr:col>50</xdr:col>
      <xdr:colOff>165100</xdr:colOff>
      <xdr:row>37</xdr:row>
      <xdr:rowOff>53841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44968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121884</xdr:rowOff>
    </xdr:from>
    <xdr:to>
      <xdr:col>46</xdr:col>
      <xdr:colOff>38100</xdr:colOff>
      <xdr:row>37</xdr:row>
      <xdr:rowOff>52034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43161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78526</xdr:rowOff>
    </xdr:from>
    <xdr:to>
      <xdr:col>41</xdr:col>
      <xdr:colOff>101600</xdr:colOff>
      <xdr:row>37</xdr:row>
      <xdr:rowOff>8676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171253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161627</xdr:rowOff>
    </xdr:from>
    <xdr:to>
      <xdr:col>36</xdr:col>
      <xdr:colOff>165100</xdr:colOff>
      <xdr:row>37</xdr:row>
      <xdr:rowOff>91777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82904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10870</xdr:rowOff>
    </xdr:from>
    <xdr:to>
      <xdr:col>55</xdr:col>
      <xdr:colOff>0</xdr:colOff>
      <xdr:row>56</xdr:row>
      <xdr:rowOff>115743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40620"/>
          <a:ext cx="838200" cy="27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68532</xdr:rowOff>
    </xdr:from>
    <xdr:to>
      <xdr:col>50</xdr:col>
      <xdr:colOff>114300</xdr:colOff>
      <xdr:row>56</xdr:row>
      <xdr:rowOff>115743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98282"/>
          <a:ext cx="889000" cy="2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12480</xdr:rowOff>
    </xdr:from>
    <xdr:to>
      <xdr:col>45</xdr:col>
      <xdr:colOff>177800</xdr:colOff>
      <xdr:row>55</xdr:row>
      <xdr:rowOff>68532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270780"/>
          <a:ext cx="889000" cy="22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8740</xdr:rowOff>
    </xdr:from>
    <xdr:to>
      <xdr:col>41</xdr:col>
      <xdr:colOff>50800</xdr:colOff>
      <xdr:row>54</xdr:row>
      <xdr:rowOff>12480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924140"/>
          <a:ext cx="889000" cy="34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131520</xdr:rowOff>
    </xdr:from>
    <xdr:to>
      <xdr:col>55</xdr:col>
      <xdr:colOff>50800</xdr:colOff>
      <xdr:row>55</xdr:row>
      <xdr:rowOff>61670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154397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64943</xdr:rowOff>
    </xdr:from>
    <xdr:to>
      <xdr:col>50</xdr:col>
      <xdr:colOff>165100</xdr:colOff>
      <xdr:row>56</xdr:row>
      <xdr:rowOff>166543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6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157670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17732</xdr:rowOff>
    </xdr:from>
    <xdr:to>
      <xdr:col>46</xdr:col>
      <xdr:colOff>38100</xdr:colOff>
      <xdr:row>55</xdr:row>
      <xdr:rowOff>119332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110459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133130</xdr:rowOff>
    </xdr:from>
    <xdr:to>
      <xdr:col>41</xdr:col>
      <xdr:colOff>101600</xdr:colOff>
      <xdr:row>54</xdr:row>
      <xdr:rowOff>63280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54407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1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129390</xdr:rowOff>
    </xdr:from>
    <xdr:to>
      <xdr:col>36</xdr:col>
      <xdr:colOff>165100</xdr:colOff>
      <xdr:row>52</xdr:row>
      <xdr:rowOff>59540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8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76067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64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158462</xdr:rowOff>
    </xdr:from>
    <xdr:to>
      <xdr:col>55</xdr:col>
      <xdr:colOff>0</xdr:colOff>
      <xdr:row>79</xdr:row>
      <xdr:rowOff>1936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1562"/>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97310</xdr:rowOff>
    </xdr:from>
    <xdr:to>
      <xdr:col>50</xdr:col>
      <xdr:colOff>114300</xdr:colOff>
      <xdr:row>78</xdr:row>
      <xdr:rowOff>158462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70410"/>
          <a:ext cx="889000" cy="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83366</xdr:rowOff>
    </xdr:from>
    <xdr:to>
      <xdr:col>45</xdr:col>
      <xdr:colOff>177800</xdr:colOff>
      <xdr:row>78</xdr:row>
      <xdr:rowOff>97310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942116"/>
          <a:ext cx="889000" cy="5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12925</xdr:rowOff>
    </xdr:from>
    <xdr:to>
      <xdr:col>41</xdr:col>
      <xdr:colOff>50800</xdr:colOff>
      <xdr:row>75</xdr:row>
      <xdr:rowOff>83366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357325"/>
          <a:ext cx="889000" cy="5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122586</xdr:rowOff>
    </xdr:from>
    <xdr:to>
      <xdr:col>55</xdr:col>
      <xdr:colOff>50800</xdr:colOff>
      <xdr:row>79</xdr:row>
      <xdr:rowOff>52736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37513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107662</xdr:rowOff>
    </xdr:from>
    <xdr:to>
      <xdr:col>50</xdr:col>
      <xdr:colOff>165100</xdr:colOff>
      <xdr:row>79</xdr:row>
      <xdr:rowOff>37812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28939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46510</xdr:rowOff>
    </xdr:from>
    <xdr:to>
      <xdr:col>46</xdr:col>
      <xdr:colOff>38100</xdr:colOff>
      <xdr:row>78</xdr:row>
      <xdr:rowOff>148110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139237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32566</xdr:rowOff>
    </xdr:from>
    <xdr:to>
      <xdr:col>41</xdr:col>
      <xdr:colOff>101600</xdr:colOff>
      <xdr:row>75</xdr:row>
      <xdr:rowOff>134166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125294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133575</xdr:rowOff>
    </xdr:from>
    <xdr:to>
      <xdr:col>36</xdr:col>
      <xdr:colOff>165100</xdr:colOff>
      <xdr:row>72</xdr:row>
      <xdr:rowOff>63725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3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80252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0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33369</xdr:rowOff>
    </xdr:from>
    <xdr:to>
      <xdr:col>55</xdr:col>
      <xdr:colOff>0</xdr:colOff>
      <xdr:row>96</xdr:row>
      <xdr:rowOff>151000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49669"/>
          <a:ext cx="838200" cy="4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61748</xdr:rowOff>
    </xdr:from>
    <xdr:to>
      <xdr:col>50</xdr:col>
      <xdr:colOff>114300</xdr:colOff>
      <xdr:row>96</xdr:row>
      <xdr:rowOff>151000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49498"/>
          <a:ext cx="889000" cy="26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61748</xdr:rowOff>
    </xdr:from>
    <xdr:to>
      <xdr:col>45</xdr:col>
      <xdr:colOff>177800</xdr:colOff>
      <xdr:row>95</xdr:row>
      <xdr:rowOff>117052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49498"/>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90829</xdr:rowOff>
    </xdr:from>
    <xdr:to>
      <xdr:col>41</xdr:col>
      <xdr:colOff>50800</xdr:colOff>
      <xdr:row>95</xdr:row>
      <xdr:rowOff>117052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378579"/>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154019</xdr:rowOff>
    </xdr:from>
    <xdr:to>
      <xdr:col>55</xdr:col>
      <xdr:colOff>50800</xdr:colOff>
      <xdr:row>94</xdr:row>
      <xdr:rowOff>84169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5446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100200</xdr:rowOff>
    </xdr:from>
    <xdr:to>
      <xdr:col>50</xdr:col>
      <xdr:colOff>165100</xdr:colOff>
      <xdr:row>97</xdr:row>
      <xdr:rowOff>30350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21477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6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10948</xdr:rowOff>
    </xdr:from>
    <xdr:to>
      <xdr:col>46</xdr:col>
      <xdr:colOff>38100</xdr:colOff>
      <xdr:row>95</xdr:row>
      <xdr:rowOff>112548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129075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66252</xdr:rowOff>
    </xdr:from>
    <xdr:to>
      <xdr:col>41</xdr:col>
      <xdr:colOff>101600</xdr:colOff>
      <xdr:row>95</xdr:row>
      <xdr:rowOff>167852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12929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1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40029</xdr:rowOff>
    </xdr:from>
    <xdr:to>
      <xdr:col>36</xdr:col>
      <xdr:colOff>165100</xdr:colOff>
      <xdr:row>95</xdr:row>
      <xdr:rowOff>141629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158156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141657</xdr:rowOff>
    </xdr:from>
    <xdr:to>
      <xdr:col>85</xdr:col>
      <xdr:colOff>127000</xdr:colOff>
      <xdr:row>38</xdr:row>
      <xdr:rowOff>92014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485307"/>
          <a:ext cx="838200" cy="1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85458</xdr:rowOff>
    </xdr:from>
    <xdr:to>
      <xdr:col>81</xdr:col>
      <xdr:colOff>50800</xdr:colOff>
      <xdr:row>38</xdr:row>
      <xdr:rowOff>92014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00558"/>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52521</xdr:rowOff>
    </xdr:from>
    <xdr:to>
      <xdr:col>76</xdr:col>
      <xdr:colOff>114300</xdr:colOff>
      <xdr:row>38</xdr:row>
      <xdr:rowOff>85458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67621"/>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149466</xdr:rowOff>
    </xdr:from>
    <xdr:to>
      <xdr:col>71</xdr:col>
      <xdr:colOff>177800</xdr:colOff>
      <xdr:row>38</xdr:row>
      <xdr:rowOff>52521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493116"/>
          <a:ext cx="8890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90857</xdr:rowOff>
    </xdr:from>
    <xdr:to>
      <xdr:col>85</xdr:col>
      <xdr:colOff>177800</xdr:colOff>
      <xdr:row>38</xdr:row>
      <xdr:rowOff>21006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34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113734</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2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41214</xdr:rowOff>
    </xdr:from>
    <xdr:to>
      <xdr:col>81</xdr:col>
      <xdr:colOff>101600</xdr:colOff>
      <xdr:row>38</xdr:row>
      <xdr:rowOff>142814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159341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33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34658</xdr:rowOff>
    </xdr:from>
    <xdr:to>
      <xdr:col>76</xdr:col>
      <xdr:colOff>165100</xdr:colOff>
      <xdr:row>38</xdr:row>
      <xdr:rowOff>136258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152785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2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1721</xdr:rowOff>
    </xdr:from>
    <xdr:to>
      <xdr:col>72</xdr:col>
      <xdr:colOff>38100</xdr:colOff>
      <xdr:row>38</xdr:row>
      <xdr:rowOff>103321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119848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2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98666</xdr:rowOff>
    </xdr:from>
    <xdr:to>
      <xdr:col>67</xdr:col>
      <xdr:colOff>101600</xdr:colOff>
      <xdr:row>38</xdr:row>
      <xdr:rowOff>28815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42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45343</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103683</xdr:rowOff>
    </xdr:from>
    <xdr:to>
      <xdr:col>85</xdr:col>
      <xdr:colOff>127000</xdr:colOff>
      <xdr:row>73</xdr:row>
      <xdr:rowOff>147713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19533"/>
          <a:ext cx="8382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147713</xdr:rowOff>
    </xdr:from>
    <xdr:to>
      <xdr:col>81</xdr:col>
      <xdr:colOff>50800</xdr:colOff>
      <xdr:row>73</xdr:row>
      <xdr:rowOff>156476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66356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156476</xdr:rowOff>
    </xdr:from>
    <xdr:to>
      <xdr:col>76</xdr:col>
      <xdr:colOff>114300</xdr:colOff>
      <xdr:row>73</xdr:row>
      <xdr:rowOff>159093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672326"/>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147917</xdr:rowOff>
    </xdr:from>
    <xdr:to>
      <xdr:col>71</xdr:col>
      <xdr:colOff>177800</xdr:colOff>
      <xdr:row>73</xdr:row>
      <xdr:rowOff>159093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63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52883</xdr:rowOff>
    </xdr:from>
    <xdr:to>
      <xdr:col>85</xdr:col>
      <xdr:colOff>177800</xdr:colOff>
      <xdr:row>73</xdr:row>
      <xdr:rowOff>154483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75760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96913</xdr:rowOff>
    </xdr:from>
    <xdr:to>
      <xdr:col>81</xdr:col>
      <xdr:colOff>101600</xdr:colOff>
      <xdr:row>74</xdr:row>
      <xdr:rowOff>27063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43590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105676</xdr:rowOff>
    </xdr:from>
    <xdr:to>
      <xdr:col>76</xdr:col>
      <xdr:colOff>165100</xdr:colOff>
      <xdr:row>74</xdr:row>
      <xdr:rowOff>35826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52353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3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108293</xdr:rowOff>
    </xdr:from>
    <xdr:to>
      <xdr:col>72</xdr:col>
      <xdr:colOff>38100</xdr:colOff>
      <xdr:row>74</xdr:row>
      <xdr:rowOff>38443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54970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97117</xdr:rowOff>
    </xdr:from>
    <xdr:to>
      <xdr:col>67</xdr:col>
      <xdr:colOff>101600</xdr:colOff>
      <xdr:row>74</xdr:row>
      <xdr:rowOff>27267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43794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145004</xdr:rowOff>
    </xdr:from>
    <xdr:to>
      <xdr:col>85</xdr:col>
      <xdr:colOff>127000</xdr:colOff>
      <xdr:row>98</xdr:row>
      <xdr:rowOff>119354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04204"/>
          <a:ext cx="838200" cy="3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131150</xdr:rowOff>
    </xdr:from>
    <xdr:to>
      <xdr:col>81</xdr:col>
      <xdr:colOff>50800</xdr:colOff>
      <xdr:row>96</xdr:row>
      <xdr:rowOff>145004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9035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50112</xdr:rowOff>
    </xdr:from>
    <xdr:to>
      <xdr:col>76</xdr:col>
      <xdr:colOff>114300</xdr:colOff>
      <xdr:row>96</xdr:row>
      <xdr:rowOff>131150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337862"/>
          <a:ext cx="889000" cy="2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45608</xdr:rowOff>
    </xdr:from>
    <xdr:to>
      <xdr:col>71</xdr:col>
      <xdr:colOff>177800</xdr:colOff>
      <xdr:row>95</xdr:row>
      <xdr:rowOff>50112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5990458"/>
          <a:ext cx="889000" cy="3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68554</xdr:rowOff>
    </xdr:from>
    <xdr:to>
      <xdr:col>85</xdr:col>
      <xdr:colOff>177800</xdr:colOff>
      <xdr:row>98</xdr:row>
      <xdr:rowOff>170154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154931</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94204</xdr:rowOff>
    </xdr:from>
    <xdr:to>
      <xdr:col>81</xdr:col>
      <xdr:colOff>101600</xdr:colOff>
      <xdr:row>97</xdr:row>
      <xdr:rowOff>24354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6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80350</xdr:rowOff>
    </xdr:from>
    <xdr:to>
      <xdr:col>76</xdr:col>
      <xdr:colOff>165100</xdr:colOff>
      <xdr:row>97</xdr:row>
      <xdr:rowOff>10500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27027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170762</xdr:rowOff>
    </xdr:from>
    <xdr:to>
      <xdr:col>72</xdr:col>
      <xdr:colOff>38100</xdr:colOff>
      <xdr:row>95</xdr:row>
      <xdr:rowOff>100912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117439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0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166258</xdr:rowOff>
    </xdr:from>
    <xdr:to>
      <xdr:col>67</xdr:col>
      <xdr:colOff>101600</xdr:colOff>
      <xdr:row>93</xdr:row>
      <xdr:rowOff>96408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59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112935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57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79540</xdr:rowOff>
    </xdr:from>
    <xdr:to>
      <xdr:col>116</xdr:col>
      <xdr:colOff>63500</xdr:colOff>
      <xdr:row>53</xdr:row>
      <xdr:rowOff>152121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166390"/>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68567</xdr:rowOff>
    </xdr:from>
    <xdr:to>
      <xdr:col>111</xdr:col>
      <xdr:colOff>177800</xdr:colOff>
      <xdr:row>53</xdr:row>
      <xdr:rowOff>79540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1554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110744</xdr:rowOff>
    </xdr:from>
    <xdr:to>
      <xdr:col>107</xdr:col>
      <xdr:colOff>50800</xdr:colOff>
      <xdr:row>53</xdr:row>
      <xdr:rowOff>68567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026144"/>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50584</xdr:rowOff>
    </xdr:from>
    <xdr:to>
      <xdr:col>102</xdr:col>
      <xdr:colOff>114300</xdr:colOff>
      <xdr:row>52</xdr:row>
      <xdr:rowOff>110744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896598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101321</xdr:rowOff>
    </xdr:from>
    <xdr:to>
      <xdr:col>116</xdr:col>
      <xdr:colOff>114300</xdr:colOff>
      <xdr:row>54</xdr:row>
      <xdr:rowOff>31471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1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124198</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0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28740</xdr:rowOff>
    </xdr:from>
    <xdr:to>
      <xdr:col>112</xdr:col>
      <xdr:colOff>38100</xdr:colOff>
      <xdr:row>53</xdr:row>
      <xdr:rowOff>130340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146867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8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17767</xdr:rowOff>
    </xdr:from>
    <xdr:to>
      <xdr:col>107</xdr:col>
      <xdr:colOff>101600</xdr:colOff>
      <xdr:row>53</xdr:row>
      <xdr:rowOff>119367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1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135894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88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59944</xdr:rowOff>
    </xdr:from>
    <xdr:to>
      <xdr:col>102</xdr:col>
      <xdr:colOff>165100</xdr:colOff>
      <xdr:row>52</xdr:row>
      <xdr:rowOff>161544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89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6621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875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171234</xdr:rowOff>
    </xdr:from>
    <xdr:to>
      <xdr:col>98</xdr:col>
      <xdr:colOff>38100</xdr:colOff>
      <xdr:row>52</xdr:row>
      <xdr:rowOff>101384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89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117911</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6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50260</xdr:rowOff>
    </xdr:from>
    <xdr:to>
      <xdr:col>116</xdr:col>
      <xdr:colOff>63500</xdr:colOff>
      <xdr:row>75</xdr:row>
      <xdr:rowOff>136004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09010"/>
          <a:ext cx="838200" cy="8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32906</xdr:rowOff>
    </xdr:from>
    <xdr:to>
      <xdr:col>111</xdr:col>
      <xdr:colOff>177800</xdr:colOff>
      <xdr:row>75</xdr:row>
      <xdr:rowOff>50260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91656"/>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32906</xdr:rowOff>
    </xdr:from>
    <xdr:to>
      <xdr:col>107</xdr:col>
      <xdr:colOff>50800</xdr:colOff>
      <xdr:row>75</xdr:row>
      <xdr:rowOff>61538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91656"/>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61538</xdr:rowOff>
    </xdr:from>
    <xdr:to>
      <xdr:col>102</xdr:col>
      <xdr:colOff>114300</xdr:colOff>
      <xdr:row>75</xdr:row>
      <xdr:rowOff>131375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20288"/>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85204</xdr:rowOff>
    </xdr:from>
    <xdr:to>
      <xdr:col>116</xdr:col>
      <xdr:colOff>114300</xdr:colOff>
      <xdr:row>76</xdr:row>
      <xdr:rowOff>15354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108081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170910</xdr:rowOff>
    </xdr:from>
    <xdr:to>
      <xdr:col>112</xdr:col>
      <xdr:colOff>38100</xdr:colOff>
      <xdr:row>75</xdr:row>
      <xdr:rowOff>101060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117587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3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153556</xdr:rowOff>
    </xdr:from>
    <xdr:to>
      <xdr:col>107</xdr:col>
      <xdr:colOff>101600</xdr:colOff>
      <xdr:row>75</xdr:row>
      <xdr:rowOff>83706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100233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10738</xdr:rowOff>
    </xdr:from>
    <xdr:to>
      <xdr:col>102</xdr:col>
      <xdr:colOff>165100</xdr:colOff>
      <xdr:row>75</xdr:row>
      <xdr:rowOff>112338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128865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80575</xdr:rowOff>
    </xdr:from>
    <xdr:to>
      <xdr:col>98</xdr:col>
      <xdr:colOff>38100</xdr:colOff>
      <xdr:row>76</xdr:row>
      <xdr:rowOff>10725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27252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98,153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90,000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円前後で推移していたが、平成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年度に実施した給与減額措置の終了や人勧に伴う期末手当等の増加に伴い増加となっている。類似団体平均と比較して高い水準にあるのは、和歌山県全域の約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％、県内１位の広大な面積を有しており、旧町村単位に４つの行政局を配置していることなどから、人口当たりの職員数が多いことが主な要因である。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普通建設事業費は、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巨大地震で倒壊の恐れのある小学校の建替えや児童館の耐震改修事業のほか、津波避難困難地域への津波避難タワーの整備などにより増加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災害復旧事業費は、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相次ぐ台風の影響により、公共土木施設や農林水産施設に加え、公営住宅や体育施設、観光施設など、多くの公共施設が被災したため増加している。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臨時財政対策債償還額の増加や平成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年度実施事業に係る合併特例債の元金償還開始に伴う償還額の増加などにより増加している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繰出金は、水道事業の統合に伴い、簡易水道事業特別会計繰出金が皆減となったことなどにより減少している。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74,250
73,990
1,026.91
44,492,458
43,015,817
1,207,087
23,476,030
49,031,924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130"/>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83922</xdr:rowOff>
    </xdr:from>
    <xdr:to>
      <xdr:col>19</xdr:col>
      <xdr:colOff>177800</xdr:colOff>
      <xdr:row>34</xdr:row>
      <xdr:rowOff>130556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1322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25857</xdr:rowOff>
    </xdr:from>
    <xdr:to>
      <xdr:col>15</xdr:col>
      <xdr:colOff>50800</xdr:colOff>
      <xdr:row>34</xdr:row>
      <xdr:rowOff>130556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5157"/>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25857</xdr:rowOff>
    </xdr:from>
    <xdr:to>
      <xdr:col>10</xdr:col>
      <xdr:colOff>114300</xdr:colOff>
      <xdr:row>34</xdr:row>
      <xdr:rowOff>59690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5515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33122</xdr:rowOff>
    </xdr:from>
    <xdr:to>
      <xdr:col>20</xdr:col>
      <xdr:colOff>38100</xdr:colOff>
      <xdr:row>34</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151249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146507</xdr:rowOff>
    </xdr:from>
    <xdr:to>
      <xdr:col>10</xdr:col>
      <xdr:colOff>165100</xdr:colOff>
      <xdr:row>34</xdr:row>
      <xdr:rowOff>76657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8890</xdr:rowOff>
    </xdr:from>
    <xdr:to>
      <xdr:col>6</xdr:col>
      <xdr:colOff>38100</xdr:colOff>
      <xdr:row>34</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95166</xdr:rowOff>
    </xdr:from>
    <xdr:to>
      <xdr:col>24</xdr:col>
      <xdr:colOff>63500</xdr:colOff>
      <xdr:row>58</xdr:row>
      <xdr:rowOff>45833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7816"/>
          <a:ext cx="838200" cy="1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72785</xdr:rowOff>
    </xdr:from>
    <xdr:to>
      <xdr:col>19</xdr:col>
      <xdr:colOff>177800</xdr:colOff>
      <xdr:row>57</xdr:row>
      <xdr:rowOff>95166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45435"/>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72785</xdr:rowOff>
    </xdr:from>
    <xdr:to>
      <xdr:col>15</xdr:col>
      <xdr:colOff>50800</xdr:colOff>
      <xdr:row>57</xdr:row>
      <xdr:rowOff>79807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45435"/>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20371</xdr:rowOff>
    </xdr:from>
    <xdr:to>
      <xdr:col>10</xdr:col>
      <xdr:colOff>114300</xdr:colOff>
      <xdr:row>57</xdr:row>
      <xdr:rowOff>79807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21571"/>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166483</xdr:rowOff>
    </xdr:from>
    <xdr:to>
      <xdr:col>24</xdr:col>
      <xdr:colOff>114300</xdr:colOff>
      <xdr:row>58</xdr:row>
      <xdr:rowOff>96633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144910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44366</xdr:rowOff>
    </xdr:from>
    <xdr:to>
      <xdr:col>20</xdr:col>
      <xdr:colOff>38100</xdr:colOff>
      <xdr:row>57</xdr:row>
      <xdr:rowOff>145966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137093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21985</xdr:rowOff>
    </xdr:from>
    <xdr:to>
      <xdr:col>15</xdr:col>
      <xdr:colOff>101600</xdr:colOff>
      <xdr:row>57</xdr:row>
      <xdr:rowOff>123585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114712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29007</xdr:rowOff>
    </xdr:from>
    <xdr:to>
      <xdr:col>10</xdr:col>
      <xdr:colOff>165100</xdr:colOff>
      <xdr:row>57</xdr:row>
      <xdr:rowOff>130607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141021</xdr:rowOff>
    </xdr:from>
    <xdr:to>
      <xdr:col>6</xdr:col>
      <xdr:colOff>38100</xdr:colOff>
      <xdr:row>56</xdr:row>
      <xdr:rowOff>71171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87698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61493</xdr:rowOff>
    </xdr:from>
    <xdr:to>
      <xdr:col>24</xdr:col>
      <xdr:colOff>63500</xdr:colOff>
      <xdr:row>74</xdr:row>
      <xdr:rowOff>104813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48793"/>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104813</xdr:rowOff>
    </xdr:from>
    <xdr:to>
      <xdr:col>19</xdr:col>
      <xdr:colOff>177800</xdr:colOff>
      <xdr:row>74</xdr:row>
      <xdr:rowOff>151397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92113"/>
          <a:ext cx="8890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151397</xdr:rowOff>
    </xdr:from>
    <xdr:to>
      <xdr:col>15</xdr:col>
      <xdr:colOff>50800</xdr:colOff>
      <xdr:row>75</xdr:row>
      <xdr:rowOff>124054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38697"/>
          <a:ext cx="889000" cy="1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124054</xdr:rowOff>
    </xdr:from>
    <xdr:to>
      <xdr:col>10</xdr:col>
      <xdr:colOff>114300</xdr:colOff>
      <xdr:row>76</xdr:row>
      <xdr:rowOff>1854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2804"/>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10693</xdr:rowOff>
    </xdr:from>
    <xdr:to>
      <xdr:col>24</xdr:col>
      <xdr:colOff>114300</xdr:colOff>
      <xdr:row>74</xdr:row>
      <xdr:rowOff>112293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33570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54013</xdr:rowOff>
    </xdr:from>
    <xdr:to>
      <xdr:col>20</xdr:col>
      <xdr:colOff>38100</xdr:colOff>
      <xdr:row>74</xdr:row>
      <xdr:rowOff>155613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1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100597</xdr:rowOff>
    </xdr:from>
    <xdr:to>
      <xdr:col>15</xdr:col>
      <xdr:colOff>101600</xdr:colOff>
      <xdr:row>75</xdr:row>
      <xdr:rowOff>30747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47274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73254</xdr:rowOff>
    </xdr:from>
    <xdr:to>
      <xdr:col>10</xdr:col>
      <xdr:colOff>165100</xdr:colOff>
      <xdr:row>76</xdr:row>
      <xdr:rowOff>3404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165980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122504</xdr:rowOff>
    </xdr:from>
    <xdr:to>
      <xdr:col>6</xdr:col>
      <xdr:colOff>38100</xdr:colOff>
      <xdr:row>76</xdr:row>
      <xdr:rowOff>52654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20104</xdr:rowOff>
    </xdr:from>
    <xdr:to>
      <xdr:col>24</xdr:col>
      <xdr:colOff>63500</xdr:colOff>
      <xdr:row>95</xdr:row>
      <xdr:rowOff>101676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07854"/>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17951</xdr:rowOff>
    </xdr:from>
    <xdr:to>
      <xdr:col>19</xdr:col>
      <xdr:colOff>177800</xdr:colOff>
      <xdr:row>95</xdr:row>
      <xdr:rowOff>101676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34251"/>
          <a:ext cx="889000" cy="2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64985</xdr:rowOff>
    </xdr:from>
    <xdr:to>
      <xdr:col>15</xdr:col>
      <xdr:colOff>50800</xdr:colOff>
      <xdr:row>94</xdr:row>
      <xdr:rowOff>17951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09835"/>
          <a:ext cx="889000" cy="1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64985</xdr:rowOff>
    </xdr:from>
    <xdr:to>
      <xdr:col>10</xdr:col>
      <xdr:colOff>114300</xdr:colOff>
      <xdr:row>95</xdr:row>
      <xdr:rowOff>91408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09835"/>
          <a:ext cx="889000" cy="3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140754</xdr:rowOff>
    </xdr:from>
    <xdr:to>
      <xdr:col>24</xdr:col>
      <xdr:colOff>114300</xdr:colOff>
      <xdr:row>95</xdr:row>
      <xdr:rowOff>70904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163631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50876</xdr:rowOff>
    </xdr:from>
    <xdr:to>
      <xdr:col>20</xdr:col>
      <xdr:colOff>38100</xdr:colOff>
      <xdr:row>95</xdr:row>
      <xdr:rowOff>152476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169003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138601</xdr:rowOff>
    </xdr:from>
    <xdr:to>
      <xdr:col>15</xdr:col>
      <xdr:colOff>101600</xdr:colOff>
      <xdr:row>94</xdr:row>
      <xdr:rowOff>68751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85278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14185</xdr:rowOff>
    </xdr:from>
    <xdr:to>
      <xdr:col>10</xdr:col>
      <xdr:colOff>165100</xdr:colOff>
      <xdr:row>93</xdr:row>
      <xdr:rowOff>115785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132312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7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40608</xdr:rowOff>
    </xdr:from>
    <xdr:to>
      <xdr:col>6</xdr:col>
      <xdr:colOff>38100</xdr:colOff>
      <xdr:row>95</xdr:row>
      <xdr:rowOff>142208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158735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22352</xdr:rowOff>
    </xdr:from>
    <xdr:to>
      <xdr:col>55</xdr:col>
      <xdr:colOff>0</xdr:colOff>
      <xdr:row>39</xdr:row>
      <xdr:rowOff>22733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0890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22352</xdr:rowOff>
    </xdr:from>
    <xdr:to>
      <xdr:col>50</xdr:col>
      <xdr:colOff>114300</xdr:colOff>
      <xdr:row>39</xdr:row>
      <xdr:rowOff>24257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89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24257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96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23495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143383</xdr:rowOff>
    </xdr:from>
    <xdr:to>
      <xdr:col>55</xdr:col>
      <xdr:colOff>50800</xdr:colOff>
      <xdr:row>39</xdr:row>
      <xdr:rowOff>73533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58310</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143002</xdr:rowOff>
    </xdr:from>
    <xdr:to>
      <xdr:col>50</xdr:col>
      <xdr:colOff>165100</xdr:colOff>
      <xdr:row>39</xdr:row>
      <xdr:rowOff>73152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64279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144145</xdr:rowOff>
    </xdr:from>
    <xdr:to>
      <xdr:col>36</xdr:col>
      <xdr:colOff>165100</xdr:colOff>
      <xdr:row>39</xdr:row>
      <xdr:rowOff>74295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65422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156235</xdr:rowOff>
    </xdr:from>
    <xdr:to>
      <xdr:col>55</xdr:col>
      <xdr:colOff>0</xdr:colOff>
      <xdr:row>56</xdr:row>
      <xdr:rowOff>12103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85985"/>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156235</xdr:rowOff>
    </xdr:from>
    <xdr:to>
      <xdr:col>50</xdr:col>
      <xdr:colOff>114300</xdr:colOff>
      <xdr:row>55</xdr:row>
      <xdr:rowOff>165570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85985"/>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19476</xdr:rowOff>
    </xdr:from>
    <xdr:to>
      <xdr:col>45</xdr:col>
      <xdr:colOff>177800</xdr:colOff>
      <xdr:row>55</xdr:row>
      <xdr:rowOff>165570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49226"/>
          <a:ext cx="889000" cy="14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19476</xdr:rowOff>
    </xdr:from>
    <xdr:to>
      <xdr:col>41</xdr:col>
      <xdr:colOff>50800</xdr:colOff>
      <xdr:row>56</xdr:row>
      <xdr:rowOff>49326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49226"/>
          <a:ext cx="889000" cy="20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132753</xdr:rowOff>
    </xdr:from>
    <xdr:to>
      <xdr:col>55</xdr:col>
      <xdr:colOff>50800</xdr:colOff>
      <xdr:row>56</xdr:row>
      <xdr:rowOff>62903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155630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105435</xdr:rowOff>
    </xdr:from>
    <xdr:to>
      <xdr:col>50</xdr:col>
      <xdr:colOff>165100</xdr:colOff>
      <xdr:row>56</xdr:row>
      <xdr:rowOff>35585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52112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114770</xdr:rowOff>
    </xdr:from>
    <xdr:to>
      <xdr:col>46</xdr:col>
      <xdr:colOff>38100</xdr:colOff>
      <xdr:row>56</xdr:row>
      <xdr:rowOff>44920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61447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140126</xdr:rowOff>
    </xdr:from>
    <xdr:to>
      <xdr:col>41</xdr:col>
      <xdr:colOff>101600</xdr:colOff>
      <xdr:row>55</xdr:row>
      <xdr:rowOff>70276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86803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169976</xdr:rowOff>
    </xdr:from>
    <xdr:to>
      <xdr:col>36</xdr:col>
      <xdr:colOff>165100</xdr:colOff>
      <xdr:row>56</xdr:row>
      <xdr:rowOff>100126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116653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120993</xdr:rowOff>
    </xdr:from>
    <xdr:to>
      <xdr:col>55</xdr:col>
      <xdr:colOff>0</xdr:colOff>
      <xdr:row>78</xdr:row>
      <xdr:rowOff>7969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22643"/>
          <a:ext cx="8382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7969</xdr:rowOff>
    </xdr:from>
    <xdr:to>
      <xdr:col>50</xdr:col>
      <xdr:colOff>114300</xdr:colOff>
      <xdr:row>78</xdr:row>
      <xdr:rowOff>32905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81069"/>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138481</xdr:rowOff>
    </xdr:from>
    <xdr:to>
      <xdr:col>45</xdr:col>
      <xdr:colOff>177800</xdr:colOff>
      <xdr:row>78</xdr:row>
      <xdr:rowOff>32905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40131"/>
          <a:ext cx="8890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138481</xdr:rowOff>
    </xdr:from>
    <xdr:to>
      <xdr:col>41</xdr:col>
      <xdr:colOff>50800</xdr:colOff>
      <xdr:row>78</xdr:row>
      <xdr:rowOff>29953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0131"/>
          <a:ext cx="8890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70193</xdr:rowOff>
    </xdr:from>
    <xdr:to>
      <xdr:col>55</xdr:col>
      <xdr:colOff>50800</xdr:colOff>
      <xdr:row>78</xdr:row>
      <xdr:rowOff>343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93070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128619</xdr:rowOff>
    </xdr:from>
    <xdr:to>
      <xdr:col>50</xdr:col>
      <xdr:colOff>165100</xdr:colOff>
      <xdr:row>78</xdr:row>
      <xdr:rowOff>58769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49896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153555</xdr:rowOff>
    </xdr:from>
    <xdr:to>
      <xdr:col>46</xdr:col>
      <xdr:colOff>38100</xdr:colOff>
      <xdr:row>78</xdr:row>
      <xdr:rowOff>83705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74832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87681</xdr:rowOff>
    </xdr:from>
    <xdr:to>
      <xdr:col>41</xdr:col>
      <xdr:colOff>101600</xdr:colOff>
      <xdr:row>78</xdr:row>
      <xdr:rowOff>17831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150603</xdr:rowOff>
    </xdr:from>
    <xdr:to>
      <xdr:col>36</xdr:col>
      <xdr:colOff>165100</xdr:colOff>
      <xdr:row>78</xdr:row>
      <xdr:rowOff>80753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97280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2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61074</xdr:rowOff>
    </xdr:from>
    <xdr:to>
      <xdr:col>55</xdr:col>
      <xdr:colOff>0</xdr:colOff>
      <xdr:row>95</xdr:row>
      <xdr:rowOff>61964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48824"/>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61074</xdr:rowOff>
    </xdr:from>
    <xdr:to>
      <xdr:col>50</xdr:col>
      <xdr:colOff>114300</xdr:colOff>
      <xdr:row>95</xdr:row>
      <xdr:rowOff>74257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48824"/>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161010</xdr:rowOff>
    </xdr:from>
    <xdr:to>
      <xdr:col>45</xdr:col>
      <xdr:colOff>177800</xdr:colOff>
      <xdr:row>95</xdr:row>
      <xdr:rowOff>74257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277310"/>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18390</xdr:rowOff>
    </xdr:from>
    <xdr:to>
      <xdr:col>41</xdr:col>
      <xdr:colOff>50800</xdr:colOff>
      <xdr:row>94</xdr:row>
      <xdr:rowOff>161010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34690"/>
          <a:ext cx="889000" cy="1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11164</xdr:rowOff>
    </xdr:from>
    <xdr:to>
      <xdr:col>55</xdr:col>
      <xdr:colOff>50800</xdr:colOff>
      <xdr:row>95</xdr:row>
      <xdr:rowOff>112764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34041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10274</xdr:rowOff>
    </xdr:from>
    <xdr:to>
      <xdr:col>50</xdr:col>
      <xdr:colOff>165100</xdr:colOff>
      <xdr:row>95</xdr:row>
      <xdr:rowOff>111874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128401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23457</xdr:rowOff>
    </xdr:from>
    <xdr:to>
      <xdr:col>46</xdr:col>
      <xdr:colOff>38100</xdr:colOff>
      <xdr:row>95</xdr:row>
      <xdr:rowOff>125057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141584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110210</xdr:rowOff>
    </xdr:from>
    <xdr:to>
      <xdr:col>41</xdr:col>
      <xdr:colOff>101600</xdr:colOff>
      <xdr:row>95</xdr:row>
      <xdr:rowOff>40360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139040</xdr:rowOff>
    </xdr:from>
    <xdr:to>
      <xdr:col>36</xdr:col>
      <xdr:colOff>165100</xdr:colOff>
      <xdr:row>94</xdr:row>
      <xdr:rowOff>69190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0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85717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156845</xdr:rowOff>
    </xdr:from>
    <xdr:to>
      <xdr:col>85</xdr:col>
      <xdr:colOff>126364</xdr:colOff>
      <xdr:row>39</xdr:row>
      <xdr:rowOff>117373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643245"/>
          <a:ext cx="1269"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121200</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117373</xdr:rowOff>
    </xdr:from>
    <xdr:to>
      <xdr:col>86</xdr:col>
      <xdr:colOff>25400</xdr:colOff>
      <xdr:row>39</xdr:row>
      <xdr:rowOff>117373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103522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4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156845</xdr:rowOff>
    </xdr:from>
    <xdr:to>
      <xdr:col>86</xdr:col>
      <xdr:colOff>25400</xdr:colOff>
      <xdr:row>32</xdr:row>
      <xdr:rowOff>156845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6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18390</xdr:rowOff>
    </xdr:from>
    <xdr:to>
      <xdr:col>85</xdr:col>
      <xdr:colOff>127000</xdr:colOff>
      <xdr:row>35</xdr:row>
      <xdr:rowOff>154940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19140"/>
          <a:ext cx="838200" cy="1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143070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164643</xdr:rowOff>
    </xdr:from>
    <xdr:to>
      <xdr:col>85</xdr:col>
      <xdr:colOff>177800</xdr:colOff>
      <xdr:row>37</xdr:row>
      <xdr:rowOff>94793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154940</xdr:rowOff>
    </xdr:from>
    <xdr:to>
      <xdr:col>81</xdr:col>
      <xdr:colOff>50800</xdr:colOff>
      <xdr:row>35</xdr:row>
      <xdr:rowOff>157683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5569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2908</xdr:rowOff>
    </xdr:from>
    <xdr:to>
      <xdr:col>81</xdr:col>
      <xdr:colOff>101600</xdr:colOff>
      <xdr:row>37</xdr:row>
      <xdr:rowOff>104508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95635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139891</xdr:rowOff>
    </xdr:from>
    <xdr:to>
      <xdr:col>76</xdr:col>
      <xdr:colOff>114300</xdr:colOff>
      <xdr:row>35</xdr:row>
      <xdr:rowOff>157683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283391"/>
          <a:ext cx="889000" cy="8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16472</xdr:rowOff>
    </xdr:from>
    <xdr:to>
      <xdr:col>76</xdr:col>
      <xdr:colOff>165100</xdr:colOff>
      <xdr:row>37</xdr:row>
      <xdr:rowOff>118072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139891</xdr:rowOff>
    </xdr:from>
    <xdr:to>
      <xdr:col>71</xdr:col>
      <xdr:colOff>177800</xdr:colOff>
      <xdr:row>35</xdr:row>
      <xdr:rowOff>59347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283391"/>
          <a:ext cx="889000" cy="77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128448</xdr:rowOff>
    </xdr:from>
    <xdr:to>
      <xdr:col>72</xdr:col>
      <xdr:colOff>38100</xdr:colOff>
      <xdr:row>37</xdr:row>
      <xdr:rowOff>58598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49725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60020</xdr:rowOff>
    </xdr:from>
    <xdr:to>
      <xdr:col>67</xdr:col>
      <xdr:colOff>101600</xdr:colOff>
      <xdr:row>37</xdr:row>
      <xdr:rowOff>161620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152747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139040</xdr:rowOff>
    </xdr:from>
    <xdr:to>
      <xdr:col>85</xdr:col>
      <xdr:colOff>177800</xdr:colOff>
      <xdr:row>35</xdr:row>
      <xdr:rowOff>69190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161917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104140</xdr:rowOff>
    </xdr:from>
    <xdr:to>
      <xdr:col>81</xdr:col>
      <xdr:colOff>101600</xdr:colOff>
      <xdr:row>36</xdr:row>
      <xdr:rowOff>34290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50817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106883</xdr:rowOff>
    </xdr:from>
    <xdr:to>
      <xdr:col>76</xdr:col>
      <xdr:colOff>165100</xdr:colOff>
      <xdr:row>36</xdr:row>
      <xdr:rowOff>37033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53560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89091</xdr:rowOff>
    </xdr:from>
    <xdr:to>
      <xdr:col>72</xdr:col>
      <xdr:colOff>38100</xdr:colOff>
      <xdr:row>31</xdr:row>
      <xdr:rowOff>19241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2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35768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8547</xdr:rowOff>
    </xdr:from>
    <xdr:to>
      <xdr:col>67</xdr:col>
      <xdr:colOff>101600</xdr:colOff>
      <xdr:row>35</xdr:row>
      <xdr:rowOff>110147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126674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53355</xdr:rowOff>
    </xdr:from>
    <xdr:to>
      <xdr:col>85</xdr:col>
      <xdr:colOff>126364</xdr:colOff>
      <xdr:row>58</xdr:row>
      <xdr:rowOff>170283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968755"/>
          <a:ext cx="1269" cy="11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2660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170283</xdr:rowOff>
    </xdr:from>
    <xdr:to>
      <xdr:col>86</xdr:col>
      <xdr:colOff>25400</xdr:colOff>
      <xdr:row>58</xdr:row>
      <xdr:rowOff>170283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1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32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7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53355</xdr:rowOff>
    </xdr:from>
    <xdr:to>
      <xdr:col>86</xdr:col>
      <xdr:colOff>25400</xdr:colOff>
      <xdr:row>52</xdr:row>
      <xdr:rowOff>53355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96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88412</xdr:rowOff>
    </xdr:from>
    <xdr:to>
      <xdr:col>85</xdr:col>
      <xdr:colOff>127000</xdr:colOff>
      <xdr:row>57</xdr:row>
      <xdr:rowOff>14019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18162"/>
          <a:ext cx="838200" cy="2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25330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26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46903</xdr:rowOff>
    </xdr:from>
    <xdr:to>
      <xdr:col>85</xdr:col>
      <xdr:colOff>177800</xdr:colOff>
      <xdr:row>56</xdr:row>
      <xdr:rowOff>148503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32144</xdr:rowOff>
    </xdr:from>
    <xdr:to>
      <xdr:col>81</xdr:col>
      <xdr:colOff>50800</xdr:colOff>
      <xdr:row>57</xdr:row>
      <xdr:rowOff>14019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33344"/>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24533</xdr:rowOff>
    </xdr:from>
    <xdr:to>
      <xdr:col>81</xdr:col>
      <xdr:colOff>101600</xdr:colOff>
      <xdr:row>56</xdr:row>
      <xdr:rowOff>126133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142660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17007</xdr:rowOff>
    </xdr:from>
    <xdr:to>
      <xdr:col>76</xdr:col>
      <xdr:colOff>114300</xdr:colOff>
      <xdr:row>56</xdr:row>
      <xdr:rowOff>32144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1820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84361</xdr:rowOff>
    </xdr:from>
    <xdr:to>
      <xdr:col>76</xdr:col>
      <xdr:colOff>165100</xdr:colOff>
      <xdr:row>57</xdr:row>
      <xdr:rowOff>14511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69455</xdr:rowOff>
    </xdr:from>
    <xdr:to>
      <xdr:col>71</xdr:col>
      <xdr:colOff>177800</xdr:colOff>
      <xdr:row>56</xdr:row>
      <xdr:rowOff>17007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8641955"/>
          <a:ext cx="889000" cy="9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56700</xdr:rowOff>
    </xdr:from>
    <xdr:to>
      <xdr:col>72</xdr:col>
      <xdr:colOff>38100</xdr:colOff>
      <xdr:row>56</xdr:row>
      <xdr:rowOff>158300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149427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130163</xdr:rowOff>
    </xdr:from>
    <xdr:to>
      <xdr:col>67</xdr:col>
      <xdr:colOff>101600</xdr:colOff>
      <xdr:row>57</xdr:row>
      <xdr:rowOff>60313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51440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37612</xdr:rowOff>
    </xdr:from>
    <xdr:to>
      <xdr:col>85</xdr:col>
      <xdr:colOff>177800</xdr:colOff>
      <xdr:row>55</xdr:row>
      <xdr:rowOff>139212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60489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134669</xdr:rowOff>
    </xdr:from>
    <xdr:to>
      <xdr:col>81</xdr:col>
      <xdr:colOff>101600</xdr:colOff>
      <xdr:row>57</xdr:row>
      <xdr:rowOff>64819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55946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152794</xdr:rowOff>
    </xdr:from>
    <xdr:to>
      <xdr:col>76</xdr:col>
      <xdr:colOff>165100</xdr:colOff>
      <xdr:row>56</xdr:row>
      <xdr:rowOff>82944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99471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137657</xdr:rowOff>
    </xdr:from>
    <xdr:to>
      <xdr:col>72</xdr:col>
      <xdr:colOff>38100</xdr:colOff>
      <xdr:row>56</xdr:row>
      <xdr:rowOff>67807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84334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18655</xdr:rowOff>
    </xdr:from>
    <xdr:to>
      <xdr:col>67</xdr:col>
      <xdr:colOff>101600</xdr:colOff>
      <xdr:row>50</xdr:row>
      <xdr:rowOff>120255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136782</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83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141656</xdr:rowOff>
    </xdr:from>
    <xdr:to>
      <xdr:col>85</xdr:col>
      <xdr:colOff>127000</xdr:colOff>
      <xdr:row>78</xdr:row>
      <xdr:rowOff>92015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43306"/>
          <a:ext cx="838200" cy="1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85458</xdr:rowOff>
    </xdr:from>
    <xdr:to>
      <xdr:col>81</xdr:col>
      <xdr:colOff>50800</xdr:colOff>
      <xdr:row>78</xdr:row>
      <xdr:rowOff>92015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58558"/>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52521</xdr:rowOff>
    </xdr:from>
    <xdr:to>
      <xdr:col>76</xdr:col>
      <xdr:colOff>114300</xdr:colOff>
      <xdr:row>78</xdr:row>
      <xdr:rowOff>85458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25621"/>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149465</xdr:rowOff>
    </xdr:from>
    <xdr:to>
      <xdr:col>71</xdr:col>
      <xdr:colOff>177800</xdr:colOff>
      <xdr:row>78</xdr:row>
      <xdr:rowOff>52521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51115"/>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90856</xdr:rowOff>
    </xdr:from>
    <xdr:to>
      <xdr:col>85</xdr:col>
      <xdr:colOff>177800</xdr:colOff>
      <xdr:row>78</xdr:row>
      <xdr:rowOff>21006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113733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41215</xdr:rowOff>
    </xdr:from>
    <xdr:to>
      <xdr:col>81</xdr:col>
      <xdr:colOff>101600</xdr:colOff>
      <xdr:row>78</xdr:row>
      <xdr:rowOff>142815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159342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34658</xdr:rowOff>
    </xdr:from>
    <xdr:to>
      <xdr:col>76</xdr:col>
      <xdr:colOff>165100</xdr:colOff>
      <xdr:row>78</xdr:row>
      <xdr:rowOff>136258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152785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1721</xdr:rowOff>
    </xdr:from>
    <xdr:to>
      <xdr:col>72</xdr:col>
      <xdr:colOff>38100</xdr:colOff>
      <xdr:row>78</xdr:row>
      <xdr:rowOff>103321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119848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5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98665</xdr:rowOff>
    </xdr:from>
    <xdr:to>
      <xdr:col>67</xdr:col>
      <xdr:colOff>101600</xdr:colOff>
      <xdr:row>78</xdr:row>
      <xdr:rowOff>28815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45342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103682</xdr:rowOff>
    </xdr:from>
    <xdr:to>
      <xdr:col>85</xdr:col>
      <xdr:colOff>127000</xdr:colOff>
      <xdr:row>93</xdr:row>
      <xdr:rowOff>147713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048532"/>
          <a:ext cx="838200" cy="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147713</xdr:rowOff>
    </xdr:from>
    <xdr:to>
      <xdr:col>81</xdr:col>
      <xdr:colOff>50800</xdr:colOff>
      <xdr:row>93</xdr:row>
      <xdr:rowOff>156477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0925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156477</xdr:rowOff>
    </xdr:from>
    <xdr:to>
      <xdr:col>76</xdr:col>
      <xdr:colOff>114300</xdr:colOff>
      <xdr:row>93</xdr:row>
      <xdr:rowOff>159093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01327"/>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147917</xdr:rowOff>
    </xdr:from>
    <xdr:to>
      <xdr:col>71</xdr:col>
      <xdr:colOff>177800</xdr:colOff>
      <xdr:row>93</xdr:row>
      <xdr:rowOff>159093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092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52882</xdr:rowOff>
    </xdr:from>
    <xdr:to>
      <xdr:col>85</xdr:col>
      <xdr:colOff>177800</xdr:colOff>
      <xdr:row>93</xdr:row>
      <xdr:rowOff>154482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75759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96913</xdr:rowOff>
    </xdr:from>
    <xdr:to>
      <xdr:col>81</xdr:col>
      <xdr:colOff>101600</xdr:colOff>
      <xdr:row>94</xdr:row>
      <xdr:rowOff>27063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43590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105677</xdr:rowOff>
    </xdr:from>
    <xdr:to>
      <xdr:col>76</xdr:col>
      <xdr:colOff>165100</xdr:colOff>
      <xdr:row>94</xdr:row>
      <xdr:rowOff>35827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52354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108293</xdr:rowOff>
    </xdr:from>
    <xdr:to>
      <xdr:col>72</xdr:col>
      <xdr:colOff>38100</xdr:colOff>
      <xdr:row>94</xdr:row>
      <xdr:rowOff>38443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54970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97117</xdr:rowOff>
    </xdr:from>
    <xdr:to>
      <xdr:col>67</xdr:col>
      <xdr:colOff>101600</xdr:colOff>
      <xdr:row>94</xdr:row>
      <xdr:rowOff>27267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43794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総務</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50,623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11,218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円の減少となっている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庁舎整備事業による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はあるものの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減債基金等への積立金の減少が主な要因である。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民生費は、住民一人当たり</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186,158</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円となっており、前年度に比べ</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3,411</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円の増加となっている。これは、臨時福祉給付金の皆減等による減少はあるものの、天神児童館及び末広児童館の耐震改修事業実施に伴う普通建設事業の増加が主な要因である。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衛生費は、住民一人当たり</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57,278</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円となっており、前年度に比べ</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4,282</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円の増加となっている、これは、斎場建設事業実施に伴う普通建設事業の増加が主な要因である。</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消防費は、住民一人当たり</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28,684</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円となっており、前年度に比べ</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3,584</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円の増加となっている。これは、津波避難施設整備事業や消防はしご車の保守点検の実施等が主な要因である。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62,641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円となっており、前年に比べ</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16,444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これは、三里小学校建築事業や大坊小学校建築事業など普通建設事業の増加が主な要因である。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年度で新基金造成のために取り崩したことにより財政調整基金残高が大きく</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普通建設事業費の増加等により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今後は、普通交付税の合併算定替えの段階的縮減などにより、さらに厳しい財政運営となることから、各種基金の運用、人件費や公債費等の抑制など、更なる財政健全化に取り組む必要がある。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連結実質赤字比率については、同和対策住宅資金等貸付事業特別会計、駐車場事業特別会計及び木材加工事業特別会計</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赤字での推移となっており、水道事業会計及び一般会計等は黒字となっている。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において、財源確保や歳出節減など地方財政改革を推進することが求められる中、さらに厳しい財政運営となることが予想されるため、安定財源の確保等、財政基盤の強化に向け積極的な取組が必要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44492458</v>
      </c>
      <c r="BO4" s="430"/>
      <c r="BP4" s="430"/>
      <c r="BQ4" s="430"/>
      <c r="BR4" s="430"/>
      <c r="BS4" s="430"/>
      <c r="BT4" s="430"/>
      <c r="BU4" s="431"/>
      <c r="BV4" s="429">
        <v>42398939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5.2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43015817</v>
      </c>
      <c r="BO5" s="467"/>
      <c r="BP5" s="467"/>
      <c r="BQ5" s="467"/>
      <c r="BR5" s="467"/>
      <c r="BS5" s="467"/>
      <c r="BT5" s="467"/>
      <c r="BU5" s="468"/>
      <c r="BV5" s="466">
        <v>41054092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96.7</v>
      </c>
      <c r="CU5" s="464"/>
      <c r="CV5" s="464"/>
      <c r="CW5" s="464"/>
      <c r="CX5" s="464"/>
      <c r="CY5" s="464"/>
      <c r="CZ5" s="464"/>
      <c r="DA5" s="465"/>
      <c r="DB5" s="463">
        <v>95.6</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1476641</v>
      </c>
      <c r="BO6" s="467"/>
      <c r="BP6" s="467"/>
      <c r="BQ6" s="467"/>
      <c r="BR6" s="467"/>
      <c r="BS6" s="467"/>
      <c r="BT6" s="467"/>
      <c r="BU6" s="468"/>
      <c r="BV6" s="466">
        <v>1344847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101.8</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269554</v>
      </c>
      <c r="BO7" s="467"/>
      <c r="BP7" s="467"/>
      <c r="BQ7" s="467"/>
      <c r="BR7" s="467"/>
      <c r="BS7" s="467"/>
      <c r="BT7" s="467"/>
      <c r="BU7" s="468"/>
      <c r="BV7" s="466">
        <v>126829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23476030</v>
      </c>
      <c r="CU7" s="467"/>
      <c r="CV7" s="467"/>
      <c r="CW7" s="467"/>
      <c r="CX7" s="467"/>
      <c r="CY7" s="467"/>
      <c r="CZ7" s="467"/>
      <c r="DA7" s="468"/>
      <c r="DB7" s="466">
        <v>23531849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1207087</v>
      </c>
      <c r="BO8" s="467"/>
      <c r="BP8" s="467"/>
      <c r="BQ8" s="467"/>
      <c r="BR8" s="467"/>
      <c r="BS8" s="467"/>
      <c r="BT8" s="467"/>
      <c r="BU8" s="468"/>
      <c r="BV8" s="466">
        <v>1218018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74770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-10931</v>
      </c>
      <c r="BO9" s="467"/>
      <c r="BP9" s="467"/>
      <c r="BQ9" s="467"/>
      <c r="BR9" s="467"/>
      <c r="BS9" s="467"/>
      <c r="BT9" s="467"/>
      <c r="BU9" s="468"/>
      <c r="BV9" s="466">
        <v>-325012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19.899999999999999</v>
      </c>
      <c r="CU9" s="464"/>
      <c r="CV9" s="464"/>
      <c r="CW9" s="464"/>
      <c r="CX9" s="464"/>
      <c r="CY9" s="464"/>
      <c r="CZ9" s="464"/>
      <c r="DA9" s="465"/>
      <c r="DB9" s="463">
        <v>19.2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79119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355</v>
      </c>
      <c r="BO10" s="467"/>
      <c r="BP10" s="467"/>
      <c r="BQ10" s="467"/>
      <c r="BR10" s="467"/>
      <c r="BS10" s="467"/>
      <c r="BT10" s="467"/>
      <c r="BU10" s="468"/>
      <c r="BV10" s="466">
        <v>353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74250</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73990</v>
      </c>
      <c r="S13" s="548"/>
      <c r="T13" s="548"/>
      <c r="U13" s="548"/>
      <c r="V13" s="549"/>
      <c r="W13" s="482" t="s">
        <v>138</v>
      </c>
      <c r="X13" s="483"/>
      <c r="Y13" s="483"/>
      <c r="Z13" s="483"/>
      <c r="AA13" s="483"/>
      <c r="AB13" s="473"/>
      <c r="AC13" s="517">
        <v>4349</v>
      </c>
      <c r="AD13" s="518"/>
      <c r="AE13" s="518"/>
      <c r="AF13" s="518"/>
      <c r="AG13" s="557"/>
      <c r="AH13" s="517">
        <v>4807</v>
      </c>
      <c r="AI13" s="518"/>
      <c r="AJ13" s="518"/>
      <c r="AK13" s="518"/>
      <c r="AL13" s="519"/>
      <c r="AM13" s="495" t="s">
        <v>139</v>
      </c>
      <c r="AN13" s="496"/>
      <c r="AO13" s="496"/>
      <c r="AP13" s="496"/>
      <c r="AQ13" s="496"/>
      <c r="AR13" s="496"/>
      <c r="AS13" s="496"/>
      <c r="AT13" s="497"/>
      <c r="AU13" s="498" t="s">
        <v>133</v>
      </c>
      <c r="AV13" s="499"/>
      <c r="AW13" s="499"/>
      <c r="AX13" s="499"/>
      <c r="AY13" s="500" t="s">
        <v>140</v>
      </c>
      <c r="AZ13" s="501"/>
      <c r="BA13" s="501"/>
      <c r="BB13" s="501"/>
      <c r="BC13" s="501"/>
      <c r="BD13" s="501"/>
      <c r="BE13" s="501"/>
      <c r="BF13" s="501"/>
      <c r="BG13" s="501"/>
      <c r="BH13" s="501"/>
      <c r="BI13" s="501"/>
      <c r="BJ13" s="501"/>
      <c r="BK13" s="501"/>
      <c r="BL13" s="501"/>
      <c r="BM13" s="502"/>
      <c r="BN13" s="466">
        <v>-10576</v>
      </c>
      <c r="BO13" s="467"/>
      <c r="BP13" s="467"/>
      <c r="BQ13" s="467"/>
      <c r="BR13" s="467"/>
      <c r="BS13" s="467"/>
      <c r="BT13" s="467"/>
      <c r="BU13" s="468"/>
      <c r="BV13" s="466">
        <v>-324659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8.1</v>
      </c>
      <c r="CU13" s="464"/>
      <c r="CV13" s="464"/>
      <c r="CW13" s="464"/>
      <c r="CX13" s="464"/>
      <c r="CY13" s="464"/>
      <c r="CZ13" s="464"/>
      <c r="DA13" s="465"/>
      <c r="DB13" s="463">
        <v>7.9</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142</v>
      </c>
      <c r="M14" s="545"/>
      <c r="N14" s="545"/>
      <c r="O14" s="545"/>
      <c r="P14" s="545"/>
      <c r="Q14" s="546"/>
      <c r="R14" s="547">
        <v>75414</v>
      </c>
      <c r="S14" s="548"/>
      <c r="T14" s="548"/>
      <c r="U14" s="548"/>
      <c r="V14" s="549"/>
      <c r="W14" s="456"/>
      <c r="X14" s="457"/>
      <c r="Y14" s="457"/>
      <c r="Z14" s="457"/>
      <c r="AA14" s="457"/>
      <c r="AB14" s="446"/>
      <c r="AC14" s="550">
        <v>12.5</v>
      </c>
      <c r="AD14" s="551"/>
      <c r="AE14" s="551"/>
      <c r="AF14" s="551"/>
      <c r="AG14" s="552"/>
      <c r="AH14" s="550">
        <v>13.3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v>5.5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137</v>
      </c>
      <c r="N15" s="555"/>
      <c r="O15" s="555"/>
      <c r="P15" s="555"/>
      <c r="Q15" s="556"/>
      <c r="R15" s="547">
        <v>75161</v>
      </c>
      <c r="S15" s="548"/>
      <c r="T15" s="548"/>
      <c r="U15" s="548"/>
      <c r="V15" s="549"/>
      <c r="W15" s="482" t="s">
        <v>144</v>
      </c>
      <c r="X15" s="483"/>
      <c r="Y15" s="483"/>
      <c r="Z15" s="483"/>
      <c r="AA15" s="483"/>
      <c r="AB15" s="473"/>
      <c r="AC15" s="517">
        <v>6631</v>
      </c>
      <c r="AD15" s="518"/>
      <c r="AE15" s="518"/>
      <c r="AF15" s="518"/>
      <c r="AG15" s="557"/>
      <c r="AH15" s="517">
        <v>6917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7509644</v>
      </c>
      <c r="BO15" s="430"/>
      <c r="BP15" s="430"/>
      <c r="BQ15" s="430"/>
      <c r="BR15" s="430"/>
      <c r="BS15" s="430"/>
      <c r="BT15" s="430"/>
      <c r="BU15" s="431"/>
      <c r="BV15" s="429">
        <v>7525969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19</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19950086</v>
      </c>
      <c r="BO16" s="467"/>
      <c r="BP16" s="467"/>
      <c r="BQ16" s="467"/>
      <c r="BR16" s="467"/>
      <c r="BS16" s="467"/>
      <c r="BT16" s="467"/>
      <c r="BU16" s="468"/>
      <c r="BV16" s="466">
        <v>19742351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23867</v>
      </c>
      <c r="AD17" s="518"/>
      <c r="AE17" s="518"/>
      <c r="AF17" s="518"/>
      <c r="AG17" s="557"/>
      <c r="AH17" s="517">
        <v>24408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9513307</v>
      </c>
      <c r="BO17" s="467"/>
      <c r="BP17" s="467"/>
      <c r="BQ17" s="467"/>
      <c r="BR17" s="467"/>
      <c r="BS17" s="467"/>
      <c r="BT17" s="467"/>
      <c r="BU17" s="468"/>
      <c r="BV17" s="466">
        <v>9558083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154</v>
      </c>
      <c r="C18" s="509"/>
      <c r="D18" s="509"/>
      <c r="E18" s="578"/>
      <c r="F18" s="578"/>
      <c r="G18" s="578"/>
      <c r="H18" s="578"/>
      <c r="I18" s="578"/>
      <c r="J18" s="578"/>
      <c r="K18" s="578"/>
      <c r="L18" s="579">
        <v>1026.9100000000001</v>
      </c>
      <c r="M18" s="579"/>
      <c r="N18" s="579"/>
      <c r="O18" s="579"/>
      <c r="P18" s="579"/>
      <c r="Q18" s="579"/>
      <c r="R18" s="580"/>
      <c r="S18" s="580"/>
      <c r="T18" s="580"/>
      <c r="U18" s="580"/>
      <c r="V18" s="581"/>
      <c r="W18" s="484"/>
      <c r="X18" s="485"/>
      <c r="Y18" s="485"/>
      <c r="Z18" s="485"/>
      <c r="AA18" s="485"/>
      <c r="AB18" s="476"/>
      <c r="AC18" s="582">
        <v>68.5</v>
      </c>
      <c r="AD18" s="583"/>
      <c r="AE18" s="583"/>
      <c r="AF18" s="583"/>
      <c r="AG18" s="584"/>
      <c r="AH18" s="582">
        <v>67.599999999999994</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22965445</v>
      </c>
      <c r="BO18" s="467"/>
      <c r="BP18" s="467"/>
      <c r="BQ18" s="467"/>
      <c r="BR18" s="467"/>
      <c r="BS18" s="467"/>
      <c r="BT18" s="467"/>
      <c r="BU18" s="468"/>
      <c r="BV18" s="466">
        <v>22746804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156</v>
      </c>
      <c r="C19" s="509"/>
      <c r="D19" s="509"/>
      <c r="E19" s="578"/>
      <c r="F19" s="578"/>
      <c r="G19" s="578"/>
      <c r="H19" s="578"/>
      <c r="I19" s="578"/>
      <c r="J19" s="578"/>
      <c r="K19" s="578"/>
      <c r="L19" s="586">
        <v>73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28094128</v>
      </c>
      <c r="BO19" s="467"/>
      <c r="BP19" s="467"/>
      <c r="BQ19" s="467"/>
      <c r="BR19" s="467"/>
      <c r="BS19" s="467"/>
      <c r="BT19" s="467"/>
      <c r="BU19" s="468"/>
      <c r="BV19" s="466">
        <v>28141964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158</v>
      </c>
      <c r="C20" s="509"/>
      <c r="D20" s="509"/>
      <c r="E20" s="578"/>
      <c r="F20" s="578"/>
      <c r="G20" s="578"/>
      <c r="H20" s="578"/>
      <c r="I20" s="578"/>
      <c r="J20" s="578"/>
      <c r="K20" s="578"/>
      <c r="L20" s="586">
        <v>32163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49031924</v>
      </c>
      <c r="BO23" s="467"/>
      <c r="BP23" s="467"/>
      <c r="BQ23" s="467"/>
      <c r="BR23" s="467"/>
      <c r="BS23" s="467"/>
      <c r="BT23" s="467"/>
      <c r="BU23" s="468"/>
      <c r="BV23" s="466">
        <v>49696482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167</v>
      </c>
      <c r="F24" s="496"/>
      <c r="G24" s="496"/>
      <c r="H24" s="496"/>
      <c r="I24" s="496"/>
      <c r="J24" s="496"/>
      <c r="K24" s="497"/>
      <c r="L24" s="517">
        <v>1</v>
      </c>
      <c r="M24" s="518"/>
      <c r="N24" s="518"/>
      <c r="O24" s="518"/>
      <c r="P24" s="557"/>
      <c r="Q24" s="517">
        <v>8800</v>
      </c>
      <c r="R24" s="518"/>
      <c r="S24" s="518"/>
      <c r="T24" s="518"/>
      <c r="U24" s="518"/>
      <c r="V24" s="557"/>
      <c r="W24" s="616"/>
      <c r="X24" s="604"/>
      <c r="Y24" s="605"/>
      <c r="Z24" s="516" t="s">
        <v>168</v>
      </c>
      <c r="AA24" s="496"/>
      <c r="AB24" s="496"/>
      <c r="AC24" s="496"/>
      <c r="AD24" s="496"/>
      <c r="AE24" s="496"/>
      <c r="AF24" s="496"/>
      <c r="AG24" s="497"/>
      <c r="AH24" s="517">
        <v>775</v>
      </c>
      <c r="AI24" s="518"/>
      <c r="AJ24" s="518"/>
      <c r="AK24" s="518"/>
      <c r="AL24" s="557"/>
      <c r="AM24" s="517">
        <v>2466050</v>
      </c>
      <c r="AN24" s="518"/>
      <c r="AO24" s="518"/>
      <c r="AP24" s="518"/>
      <c r="AQ24" s="518"/>
      <c r="AR24" s="557"/>
      <c r="AS24" s="517">
        <v>3182</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34443859</v>
      </c>
      <c r="BO24" s="467"/>
      <c r="BP24" s="467"/>
      <c r="BQ24" s="467"/>
      <c r="BR24" s="467"/>
      <c r="BS24" s="467"/>
      <c r="BT24" s="467"/>
      <c r="BU24" s="468"/>
      <c r="BV24" s="466">
        <v>34606748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170</v>
      </c>
      <c r="F25" s="496"/>
      <c r="G25" s="496"/>
      <c r="H25" s="496"/>
      <c r="I25" s="496"/>
      <c r="J25" s="496"/>
      <c r="K25" s="497"/>
      <c r="L25" s="517">
        <v>2</v>
      </c>
      <c r="M25" s="518"/>
      <c r="N25" s="518"/>
      <c r="O25" s="518"/>
      <c r="P25" s="557"/>
      <c r="Q25" s="517">
        <v>7320</v>
      </c>
      <c r="R25" s="518"/>
      <c r="S25" s="518"/>
      <c r="T25" s="518"/>
      <c r="U25" s="518"/>
      <c r="V25" s="557"/>
      <c r="W25" s="616"/>
      <c r="X25" s="604"/>
      <c r="Y25" s="605"/>
      <c r="Z25" s="516" t="s">
        <v>171</v>
      </c>
      <c r="AA25" s="496"/>
      <c r="AB25" s="496"/>
      <c r="AC25" s="496"/>
      <c r="AD25" s="496"/>
      <c r="AE25" s="496"/>
      <c r="AF25" s="496"/>
      <c r="AG25" s="497"/>
      <c r="AH25" s="517">
        <v>150</v>
      </c>
      <c r="AI25" s="518"/>
      <c r="AJ25" s="518"/>
      <c r="AK25" s="518"/>
      <c r="AL25" s="557"/>
      <c r="AM25" s="517">
        <v>465900</v>
      </c>
      <c r="AN25" s="518"/>
      <c r="AO25" s="518"/>
      <c r="AP25" s="518"/>
      <c r="AQ25" s="518"/>
      <c r="AR25" s="557"/>
      <c r="AS25" s="517">
        <v>3106</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7153084</v>
      </c>
      <c r="BO25" s="430"/>
      <c r="BP25" s="430"/>
      <c r="BQ25" s="430"/>
      <c r="BR25" s="430"/>
      <c r="BS25" s="430"/>
      <c r="BT25" s="430"/>
      <c r="BU25" s="431"/>
      <c r="BV25" s="429">
        <v>3403824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173</v>
      </c>
      <c r="F26" s="496"/>
      <c r="G26" s="496"/>
      <c r="H26" s="496"/>
      <c r="I26" s="496"/>
      <c r="J26" s="496"/>
      <c r="K26" s="497"/>
      <c r="L26" s="517">
        <v>1</v>
      </c>
      <c r="M26" s="518"/>
      <c r="N26" s="518"/>
      <c r="O26" s="518"/>
      <c r="P26" s="557"/>
      <c r="Q26" s="517">
        <v>6600</v>
      </c>
      <c r="R26" s="518"/>
      <c r="S26" s="518"/>
      <c r="T26" s="518"/>
      <c r="U26" s="518"/>
      <c r="V26" s="557"/>
      <c r="W26" s="616"/>
      <c r="X26" s="604"/>
      <c r="Y26" s="605"/>
      <c r="Z26" s="516" t="s">
        <v>174</v>
      </c>
      <c r="AA26" s="626"/>
      <c r="AB26" s="626"/>
      <c r="AC26" s="626"/>
      <c r="AD26" s="626"/>
      <c r="AE26" s="626"/>
      <c r="AF26" s="626"/>
      <c r="AG26" s="627"/>
      <c r="AH26" s="517">
        <v>12</v>
      </c>
      <c r="AI26" s="518"/>
      <c r="AJ26" s="518"/>
      <c r="AK26" s="518"/>
      <c r="AL26" s="557"/>
      <c r="AM26" s="517">
        <v>44064</v>
      </c>
      <c r="AN26" s="518"/>
      <c r="AO26" s="518"/>
      <c r="AP26" s="518"/>
      <c r="AQ26" s="518"/>
      <c r="AR26" s="557"/>
      <c r="AS26" s="517">
        <v>3672</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176</v>
      </c>
      <c r="F27" s="496"/>
      <c r="G27" s="496"/>
      <c r="H27" s="496"/>
      <c r="I27" s="496"/>
      <c r="J27" s="496"/>
      <c r="K27" s="497"/>
      <c r="L27" s="517">
        <v>1</v>
      </c>
      <c r="M27" s="518"/>
      <c r="N27" s="518"/>
      <c r="O27" s="518"/>
      <c r="P27" s="557"/>
      <c r="Q27" s="517">
        <v>5350</v>
      </c>
      <c r="R27" s="518"/>
      <c r="S27" s="518"/>
      <c r="T27" s="518"/>
      <c r="U27" s="518"/>
      <c r="V27" s="557"/>
      <c r="W27" s="616"/>
      <c r="X27" s="604"/>
      <c r="Y27" s="605"/>
      <c r="Z27" s="516" t="s">
        <v>177</v>
      </c>
      <c r="AA27" s="496"/>
      <c r="AB27" s="496"/>
      <c r="AC27" s="496"/>
      <c r="AD27" s="496"/>
      <c r="AE27" s="496"/>
      <c r="AF27" s="496"/>
      <c r="AG27" s="497"/>
      <c r="AH27" s="517">
        <v>24</v>
      </c>
      <c r="AI27" s="518"/>
      <c r="AJ27" s="518"/>
      <c r="AK27" s="518"/>
      <c r="AL27" s="557"/>
      <c r="AM27" s="517">
        <v>75696</v>
      </c>
      <c r="AN27" s="518"/>
      <c r="AO27" s="518"/>
      <c r="AP27" s="518"/>
      <c r="AQ27" s="518"/>
      <c r="AR27" s="557"/>
      <c r="AS27" s="517">
        <v>3154</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308959</v>
      </c>
      <c r="BO27" s="640"/>
      <c r="BP27" s="640"/>
      <c r="BQ27" s="640"/>
      <c r="BR27" s="640"/>
      <c r="BS27" s="640"/>
      <c r="BT27" s="640"/>
      <c r="BU27" s="641"/>
      <c r="BV27" s="639">
        <v>308405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179</v>
      </c>
      <c r="F28" s="496"/>
      <c r="G28" s="496"/>
      <c r="H28" s="496"/>
      <c r="I28" s="496"/>
      <c r="J28" s="496"/>
      <c r="K28" s="497"/>
      <c r="L28" s="517">
        <v>1</v>
      </c>
      <c r="M28" s="518"/>
      <c r="N28" s="518"/>
      <c r="O28" s="518"/>
      <c r="P28" s="557"/>
      <c r="Q28" s="517">
        <v>4750</v>
      </c>
      <c r="R28" s="518"/>
      <c r="S28" s="518"/>
      <c r="T28" s="518"/>
      <c r="U28" s="518"/>
      <c r="V28" s="557"/>
      <c r="W28" s="616"/>
      <c r="X28" s="604"/>
      <c r="Y28" s="605"/>
      <c r="Z28" s="516" t="s">
        <v>180</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3564154</v>
      </c>
      <c r="BO28" s="430"/>
      <c r="BP28" s="430"/>
      <c r="BQ28" s="430"/>
      <c r="BR28" s="430"/>
      <c r="BS28" s="430"/>
      <c r="BT28" s="430"/>
      <c r="BU28" s="431"/>
      <c r="BV28" s="429">
        <v>3563799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182</v>
      </c>
      <c r="F29" s="496"/>
      <c r="G29" s="496"/>
      <c r="H29" s="496"/>
      <c r="I29" s="496"/>
      <c r="J29" s="496"/>
      <c r="K29" s="497"/>
      <c r="L29" s="517">
        <v>20</v>
      </c>
      <c r="M29" s="518"/>
      <c r="N29" s="518"/>
      <c r="O29" s="518"/>
      <c r="P29" s="557"/>
      <c r="Q29" s="517">
        <v>4300</v>
      </c>
      <c r="R29" s="518"/>
      <c r="S29" s="518"/>
      <c r="T29" s="518"/>
      <c r="U29" s="518"/>
      <c r="V29" s="557"/>
      <c r="W29" s="617"/>
      <c r="X29" s="618"/>
      <c r="Y29" s="619"/>
      <c r="Z29" s="516" t="s">
        <v>183</v>
      </c>
      <c r="AA29" s="496"/>
      <c r="AB29" s="496"/>
      <c r="AC29" s="496"/>
      <c r="AD29" s="496"/>
      <c r="AE29" s="496"/>
      <c r="AF29" s="496"/>
      <c r="AG29" s="497"/>
      <c r="AH29" s="517">
        <v>799</v>
      </c>
      <c r="AI29" s="518"/>
      <c r="AJ29" s="518"/>
      <c r="AK29" s="518"/>
      <c r="AL29" s="557"/>
      <c r="AM29" s="517">
        <v>2541746</v>
      </c>
      <c r="AN29" s="518"/>
      <c r="AO29" s="518"/>
      <c r="AP29" s="518"/>
      <c r="AQ29" s="518"/>
      <c r="AR29" s="557"/>
      <c r="AS29" s="517">
        <v>3181</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9324875</v>
      </c>
      <c r="BO29" s="467"/>
      <c r="BP29" s="467"/>
      <c r="BQ29" s="467"/>
      <c r="BR29" s="467"/>
      <c r="BS29" s="467"/>
      <c r="BT29" s="467"/>
      <c r="BU29" s="468"/>
      <c r="BV29" s="466">
        <v>9315334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9947609</v>
      </c>
      <c r="BO30" s="640"/>
      <c r="BP30" s="640"/>
      <c r="BQ30" s="640"/>
      <c r="BR30" s="640"/>
      <c r="BS30" s="640"/>
      <c r="BT30" s="640"/>
      <c r="BU30" s="641"/>
      <c r="BV30" s="639">
        <v>10038632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公立紀南病院組合</v>
      </c>
      <c r="BZ34" s="653"/>
      <c r="CA34" s="653"/>
      <c r="CB34" s="653"/>
      <c r="CC34" s="653"/>
      <c r="CD34" s="653"/>
      <c r="CE34" s="653"/>
      <c r="CF34" s="653"/>
      <c r="CG34" s="653"/>
      <c r="CH34" s="653"/>
      <c r="CI34" s="653"/>
      <c r="CJ34" s="653"/>
      <c r="CK34" s="653"/>
      <c r="CL34" s="653"/>
      <c r="CM34" s="653"/>
      <c r="CN34" s="213"/>
      <c r="CO34" s="652">
        <f>IF(CQ34="","",MAX(C34:D43,U34:V43,AM34:AN43,BE34:BF43,BW34:BX43)+1)</f>
        <v>28</v>
      </c>
      <c r="CP34" s="652"/>
      <c r="CQ34" s="653" t="str">
        <f>IF('各会計、関係団体の財政状況及び健全化判断比率'!BS7="","",'各会計、関係団体の財政状況及び健全化判断比率'!BS7)</f>
        <v>南紀みらい（株）</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同和対策住宅資金等貸付事業特別会計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国民健康保険事業特別会計（直営診療施設勘定）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IF('各会計、関係団体の財政状況及び健全化判断比率'!B35="","",'各会計、関係団体の財政状況及び健全化判断比率'!B35)</f>
        <v>林業集落排水事業特別会計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紀南地方老人福祉施設組合（普通会計）</v>
      </c>
      <c r="BZ35" s="653"/>
      <c r="CA35" s="653"/>
      <c r="CB35" s="653"/>
      <c r="CC35" s="653"/>
      <c r="CD35" s="653"/>
      <c r="CE35" s="653"/>
      <c r="CF35" s="653"/>
      <c r="CG35" s="653"/>
      <c r="CH35" s="653"/>
      <c r="CI35" s="653"/>
      <c r="CJ35" s="653"/>
      <c r="CK35" s="653"/>
      <c r="CL35" s="653"/>
      <c r="CM35" s="653"/>
      <c r="CN35" s="213"/>
      <c r="CO35" s="652">
        <f t="shared" ref="CO35:CO43" si="3">IF(CQ35="","",CO34+1)</f>
        <v>29</v>
      </c>
      <c r="CP35" s="652"/>
      <c r="CQ35" s="653" t="str">
        <f>IF('各会計、関係団体の財政状況及び健全化判断比率'!BS8="","",'各会計、関係団体の財政状況及び健全化判断比率'!BS8)</f>
        <v>田辺市土地開発公社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診療所事業特別会計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14</v>
      </c>
      <c r="BF36" s="652"/>
      <c r="BG36" s="653" t="str">
        <f>IF('各会計、関係団体の財政状況及び健全化判断比率'!B36="","",'各会計、関係団体の財政状況及び健全化判断比率'!B36)</f>
        <v>漁業集落排水事業特別会計</v>
      </c>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紀南地方老人福祉施設組合（公営企業会計）</v>
      </c>
      <c r="BZ36" s="653"/>
      <c r="CA36" s="653"/>
      <c r="CB36" s="653"/>
      <c r="CC36" s="653"/>
      <c r="CD36" s="653"/>
      <c r="CE36" s="653"/>
      <c r="CF36" s="653"/>
      <c r="CG36" s="653"/>
      <c r="CH36" s="653"/>
      <c r="CI36" s="653"/>
      <c r="CJ36" s="653"/>
      <c r="CK36" s="653"/>
      <c r="CL36" s="653"/>
      <c r="CM36" s="653"/>
      <c r="CN36" s="213"/>
      <c r="CO36" s="652">
        <f t="shared" si="3"/>
        <v>30</v>
      </c>
      <c r="CP36" s="652"/>
      <c r="CQ36" s="653" t="str">
        <f>IF('各会計、関係団体の財政状況及び健全化判断比率'!BS9="","",'各会計、関係団体の財政状況及び健全化判断比率'!BS9)</f>
        <v>（一財）龍神村開発公社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木材加工事業特別会計</v>
      </c>
      <c r="F37" s="653"/>
      <c r="G37" s="653"/>
      <c r="H37" s="653"/>
      <c r="I37" s="653"/>
      <c r="J37" s="653"/>
      <c r="K37" s="653"/>
      <c r="L37" s="653"/>
      <c r="M37" s="653"/>
      <c r="N37" s="653"/>
      <c r="O37" s="653"/>
      <c r="P37" s="653"/>
      <c r="Q37" s="653"/>
      <c r="R37" s="653"/>
      <c r="S37" s="653"/>
      <c r="T37" s="213"/>
      <c r="U37" s="652">
        <f t="shared" si="4"/>
        <v>9</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15</v>
      </c>
      <c r="BF37" s="652"/>
      <c r="BG37" s="653" t="str">
        <f>IF('各会計、関係団体の財政状況及び健全化判断比率'!B37="","",'各会計、関係団体の財政状況及び健全化判断比率'!B37)</f>
        <v>特定環境保全公共下水道事業特別会計</v>
      </c>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和歌山県市町村総合事務組合</v>
      </c>
      <c r="BZ37" s="653"/>
      <c r="CA37" s="653"/>
      <c r="CB37" s="653"/>
      <c r="CC37" s="653"/>
      <c r="CD37" s="653"/>
      <c r="CE37" s="653"/>
      <c r="CF37" s="653"/>
      <c r="CG37" s="653"/>
      <c r="CH37" s="653"/>
      <c r="CI37" s="653"/>
      <c r="CJ37" s="653"/>
      <c r="CK37" s="653"/>
      <c r="CL37" s="653"/>
      <c r="CM37" s="653"/>
      <c r="CN37" s="213"/>
      <c r="CO37" s="652">
        <f t="shared" si="3"/>
        <v>31</v>
      </c>
      <c r="CP37" s="652"/>
      <c r="CQ37" s="653" t="str">
        <f>IF('各会計、関係団体の財政状況及び健全化判断比率'!BS10="","",'各会計、関係団体の財政状況及び健全化判断比率'!BS10)</f>
        <v>（有）龍神温泉元湯</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f t="shared" ref="C38:C43" si="5">IF(E38="","",C37+1)</f>
        <v>5</v>
      </c>
      <c r="D38" s="652"/>
      <c r="E38" s="653" t="str">
        <f>IF('各会計、関係団体の財政状況及び健全化判断比率'!B11="","",'各会計、関係団体の財政状況及び健全化判断比率'!B11)</f>
        <v>公共用地先行取得事業特別会計</v>
      </c>
      <c r="F38" s="653"/>
      <c r="G38" s="653"/>
      <c r="H38" s="653"/>
      <c r="I38" s="653"/>
      <c r="J38" s="653"/>
      <c r="K38" s="653"/>
      <c r="L38" s="653"/>
      <c r="M38" s="653"/>
      <c r="N38" s="653"/>
      <c r="O38" s="653"/>
      <c r="P38" s="653"/>
      <c r="Q38" s="653"/>
      <c r="R38" s="653"/>
      <c r="S38" s="653"/>
      <c r="T38" s="213"/>
      <c r="U38" s="652">
        <f t="shared" si="4"/>
        <v>10</v>
      </c>
      <c r="V38" s="652"/>
      <c r="W38" s="653" t="str">
        <f>IF('各会計、関係団体の財政状況及び健全化判断比率'!B32="","",'各会計、関係団体の財政状況及び健全化判断比率'!B32)</f>
        <v>駐車場事業特別会計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16</v>
      </c>
      <c r="BF38" s="652"/>
      <c r="BG38" s="653" t="str">
        <f>IF('各会計、関係団体の財政状況及び健全化判断比率'!B38="","",'各会計、関係団体の財政状況及び健全化判断比率'!B38)</f>
        <v>戸別排水処理事業特別会計</v>
      </c>
      <c r="BH38" s="653"/>
      <c r="BI38" s="653"/>
      <c r="BJ38" s="653"/>
      <c r="BK38" s="653"/>
      <c r="BL38" s="653"/>
      <c r="BM38" s="653"/>
      <c r="BN38" s="653"/>
      <c r="BO38" s="653"/>
      <c r="BP38" s="653"/>
      <c r="BQ38" s="653"/>
      <c r="BR38" s="653"/>
      <c r="BS38" s="653"/>
      <c r="BT38" s="653"/>
      <c r="BU38" s="653"/>
      <c r="BV38" s="213"/>
      <c r="BW38" s="652">
        <f t="shared" si="2"/>
        <v>22</v>
      </c>
      <c r="BX38" s="652"/>
      <c r="BY38" s="653" t="str">
        <f>IF('各会計、関係団体の財政状況及び健全化判断比率'!B72="","",'各会計、関係団体の財政状況及び健全化判断比率'!B72)</f>
        <v>和歌山地方税回収機構</v>
      </c>
      <c r="BZ38" s="653"/>
      <c r="CA38" s="653"/>
      <c r="CB38" s="653"/>
      <c r="CC38" s="653"/>
      <c r="CD38" s="653"/>
      <c r="CE38" s="653"/>
      <c r="CF38" s="653"/>
      <c r="CG38" s="653"/>
      <c r="CH38" s="653"/>
      <c r="CI38" s="653"/>
      <c r="CJ38" s="653"/>
      <c r="CK38" s="653"/>
      <c r="CL38" s="653"/>
      <c r="CM38" s="653"/>
      <c r="CN38" s="213"/>
      <c r="CO38" s="652">
        <f t="shared" si="3"/>
        <v>32</v>
      </c>
      <c r="CP38" s="652"/>
      <c r="CQ38" s="653" t="str">
        <f>IF('各会計、関係団体の財政状況及び健全化判断比率'!BS11="","",'各会計、関係団体の財政状況及び健全化判断比率'!BS11)</f>
        <v>（一財）田辺市熊野ツーリズムビューロー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17</v>
      </c>
      <c r="BF39" s="652"/>
      <c r="BG39" s="653" t="str">
        <f>IF('各会計、関係団体の財政状況及び健全化判断比率'!B39="","",'各会計、関係団体の財政状況及び健全化判断比率'!B39)</f>
        <v>分譲宅地造成事業特別会計</v>
      </c>
      <c r="BH39" s="653"/>
      <c r="BI39" s="653"/>
      <c r="BJ39" s="653"/>
      <c r="BK39" s="653"/>
      <c r="BL39" s="653"/>
      <c r="BM39" s="653"/>
      <c r="BN39" s="653"/>
      <c r="BO39" s="653"/>
      <c r="BP39" s="653"/>
      <c r="BQ39" s="653"/>
      <c r="BR39" s="653"/>
      <c r="BS39" s="653"/>
      <c r="BT39" s="653"/>
      <c r="BU39" s="653"/>
      <c r="BV39" s="213"/>
      <c r="BW39" s="652">
        <f t="shared" si="2"/>
        <v>23</v>
      </c>
      <c r="BX39" s="652"/>
      <c r="BY39" s="653" t="str">
        <f>IF('各会計、関係団体の財政状況及び健全化判断比率'!B73="","",'各会計、関係団体の財政状況及び健全化判断比率'!B73)</f>
        <v>田辺周辺広域市町村圏組合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24</v>
      </c>
      <c r="BX40" s="652"/>
      <c r="BY40" s="653" t="str">
        <f>IF('各会計、関係団体の財政状況及び健全化判断比率'!B74="","",'各会計、関係団体の財政状況及び健全化判断比率'!B74)</f>
        <v>紀南地方児童福祉施設組合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25</v>
      </c>
      <c r="BX41" s="652"/>
      <c r="BY41" s="653" t="str">
        <f>IF('各会計、関係団体の財政状況及び健全化判断比率'!B75="","",'各会計、関係団体の財政状況及び健全化判断比率'!B75)</f>
        <v>紀南学園事務組合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26</v>
      </c>
      <c r="BX42" s="652"/>
      <c r="BY42" s="653" t="str">
        <f>IF('各会計、関係団体の財政状況及び健全化判断比率'!B76="","",'各会計、関係団体の財政状況及び健全化判断比率'!B76)</f>
        <v>和歌山県後期高齢者医療広域連合（普通会計）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27</v>
      </c>
      <c r="BX43" s="652"/>
      <c r="BY43" s="653" t="str">
        <f>IF('各会計、関係団体の財政状況及び健全化判断比率'!B77="","",'各会計、関係団体の財政状況及び健全化判断比率'!B77)</f>
        <v>和歌山県後期高齢者医療広域連合（特別会計）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203</v>
      </c>
    </row>
    <row r="50" spans="5:5" x14ac:dyDescent="0.2">
      <c r="E50" s="187" t="s">
        <v>204</v>
      </c>
    </row>
    <row r="51" spans="5:5" x14ac:dyDescent="0.2">
      <c r="E51" s="187" t="s">
        <v>205</v>
      </c>
    </row>
    <row r="52" spans="5:5" x14ac:dyDescent="0.2">
      <c r="E52" s="187" t="s">
        <v>206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UQyv52RjdIKCpfhtyfMkyZGL4YYrUCaajxfpMulVn8p1zmX070kv32yVaoT9QsVCczdnYK0aXv/yW8xvsLmWg==" saltValue="IAFaDU1SYoo0EUCfME68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4" t="s">
        <v>572</v>
      </c>
      <c r="D34" s="1244"/>
      <c r="E34" s="1245"/>
      <c r="F34" s="32" t="s">
        <v>573</v>
      </c>
      <c r="G34" s="33" t="s">
        <v>574</v>
      </c>
      <c r="H34" s="33" t="s">
        <v>574</v>
      </c>
      <c r="I34" s="33" t="s">
        <v>574</v>
      </c>
      <c r="J34" s="34" t="s">
        <v>574</v>
      </c>
      <c r="K34" s="22"/>
      <c r="L34" s="22"/>
      <c r="M34" s="22"/>
      <c r="N34" s="22"/>
      <c r="O34" s="22"/>
      <c r="P34" s="22"/>
    </row>
    <row r="35" spans="1:16" ht="39" customHeight="1" x14ac:dyDescent="0.2">
      <c r="A35" s="22"/>
      <c r="B35" s="35"/>
      <c r="C35" s="1238" t="s">
        <v>575</v>
      </c>
      <c r="D35" s="1239"/>
      <c r="E35" s="1240"/>
      <c r="F35" s="36" t="s">
        <v>576</v>
      </c>
      <c r="G35" s="37" t="s">
        <v>577</v>
      </c>
      <c r="H35" s="37" t="s">
        <v>578</v>
      </c>
      <c r="I35" s="37" t="s">
        <v>579</v>
      </c>
      <c r="J35" s="38" t="s">
        <v>580</v>
      </c>
      <c r="K35" s="22"/>
      <c r="L35" s="22"/>
      <c r="M35" s="22"/>
      <c r="N35" s="22"/>
      <c r="O35" s="22"/>
      <c r="P35" s="22"/>
    </row>
    <row r="36" spans="1:16" ht="39" customHeight="1" x14ac:dyDescent="0.2">
      <c r="A36" s="22"/>
      <c r="B36" s="35"/>
      <c r="C36" s="1238" t="s">
        <v>581</v>
      </c>
      <c r="D36" s="1239"/>
      <c r="E36" s="1240"/>
      <c r="F36" s="36" t="s">
        <v>582</v>
      </c>
      <c r="G36" s="37" t="s">
        <v>583</v>
      </c>
      <c r="H36" s="37" t="s">
        <v>584</v>
      </c>
      <c r="I36" s="37" t="s">
        <v>585</v>
      </c>
      <c r="J36" s="38" t="s">
        <v>586</v>
      </c>
      <c r="K36" s="22"/>
      <c r="L36" s="22"/>
      <c r="M36" s="22"/>
      <c r="N36" s="22"/>
      <c r="O36" s="22"/>
      <c r="P36" s="22"/>
    </row>
    <row r="37" spans="1:16" ht="39" customHeight="1" x14ac:dyDescent="0.2">
      <c r="A37" s="22"/>
      <c r="B37" s="35"/>
      <c r="C37" s="1238" t="s">
        <v>587</v>
      </c>
      <c r="D37" s="1239"/>
      <c r="E37" s="1240"/>
      <c r="F37" s="36">
        <v>7.15</v>
      </c>
      <c r="G37" s="37">
        <v>8.27</v>
      </c>
      <c r="H37" s="37">
        <v>9.91</v>
      </c>
      <c r="I37" s="37">
        <v>10.52</v>
      </c>
      <c r="J37" s="38">
        <v>11.82</v>
      </c>
      <c r="K37" s="22"/>
      <c r="L37" s="22"/>
      <c r="M37" s="22"/>
      <c r="N37" s="22"/>
      <c r="O37" s="22"/>
      <c r="P37" s="22"/>
    </row>
    <row r="38" spans="1:16" ht="39" customHeight="1" x14ac:dyDescent="0.2">
      <c r="A38" s="22"/>
      <c r="B38" s="35"/>
      <c r="C38" s="1238" t="s">
        <v>588</v>
      </c>
      <c r="D38" s="1239"/>
      <c r="E38" s="1240"/>
      <c r="F38" s="36">
        <v>6.27</v>
      </c>
      <c r="G38" s="37">
        <v>7.41</v>
      </c>
      <c r="H38" s="37">
        <v>8.56</v>
      </c>
      <c r="I38" s="37">
        <v>7.34</v>
      </c>
      <c r="J38" s="38">
        <v>7.23</v>
      </c>
      <c r="K38" s="22"/>
      <c r="L38" s="22"/>
      <c r="M38" s="22"/>
      <c r="N38" s="22"/>
      <c r="O38" s="22"/>
      <c r="P38" s="22"/>
    </row>
    <row r="39" spans="1:16" ht="39" customHeight="1" x14ac:dyDescent="0.2">
      <c r="A39" s="22"/>
      <c r="B39" s="35"/>
      <c r="C39" s="1238" t="s">
        <v>589</v>
      </c>
      <c r="D39" s="1239"/>
      <c r="E39" s="1240"/>
      <c r="F39" s="36">
        <v>0.26</v>
      </c>
      <c r="G39" s="37">
        <v>0.15</v>
      </c>
      <c r="H39" s="37">
        <v>0.21</v>
      </c>
      <c r="I39" s="37">
        <v>0.98</v>
      </c>
      <c r="J39" s="38">
        <v>1.04</v>
      </c>
      <c r="K39" s="22"/>
      <c r="L39" s="22"/>
      <c r="M39" s="22"/>
      <c r="N39" s="22"/>
      <c r="O39" s="22"/>
      <c r="P39" s="22"/>
    </row>
    <row r="40" spans="1:16" ht="39" customHeight="1" x14ac:dyDescent="0.2">
      <c r="A40" s="22"/>
      <c r="B40" s="35"/>
      <c r="C40" s="1238" t="s">
        <v>590</v>
      </c>
      <c r="D40" s="1239"/>
      <c r="E40" s="1240"/>
      <c r="F40" s="36">
        <v>0.63</v>
      </c>
      <c r="G40" s="37">
        <v>0.63</v>
      </c>
      <c r="H40" s="37">
        <v>0.64</v>
      </c>
      <c r="I40" s="37">
        <v>0.65</v>
      </c>
      <c r="J40" s="38">
        <v>0.65</v>
      </c>
      <c r="K40" s="22"/>
      <c r="L40" s="22"/>
      <c r="M40" s="22"/>
      <c r="N40" s="22"/>
      <c r="O40" s="22"/>
      <c r="P40" s="22"/>
    </row>
    <row r="41" spans="1:16" ht="39" customHeight="1" x14ac:dyDescent="0.2">
      <c r="A41" s="22"/>
      <c r="B41" s="35"/>
      <c r="C41" s="1238" t="s">
        <v>591</v>
      </c>
      <c r="D41" s="1239"/>
      <c r="E41" s="1240"/>
      <c r="F41" s="36">
        <v>0.36</v>
      </c>
      <c r="G41" s="37">
        <v>0.32</v>
      </c>
      <c r="H41" s="37">
        <v>0.37</v>
      </c>
      <c r="I41" s="37">
        <v>0.52</v>
      </c>
      <c r="J41" s="38">
        <v>0.23</v>
      </c>
      <c r="K41" s="22"/>
      <c r="L41" s="22"/>
      <c r="M41" s="22"/>
      <c r="N41" s="22"/>
      <c r="O41" s="22"/>
      <c r="P41" s="22"/>
    </row>
    <row r="42" spans="1:16" ht="39" customHeight="1" x14ac:dyDescent="0.2">
      <c r="A42" s="22"/>
      <c r="B42" s="39"/>
      <c r="C42" s="1238" t="s">
        <v>592</v>
      </c>
      <c r="D42" s="1239"/>
      <c r="E42" s="1240"/>
      <c r="F42" s="36" t="s">
        <v>522</v>
      </c>
      <c r="G42" s="37" t="s">
        <v>522</v>
      </c>
      <c r="H42" s="37" t="s">
        <v>522</v>
      </c>
      <c r="I42" s="37" t="s">
        <v>522</v>
      </c>
      <c r="J42" s="38" t="s">
        <v>522</v>
      </c>
      <c r="K42" s="22"/>
      <c r="L42" s="22"/>
      <c r="M42" s="22"/>
      <c r="N42" s="22"/>
      <c r="O42" s="22"/>
      <c r="P42" s="22"/>
    </row>
    <row r="43" spans="1:16" ht="39" customHeight="1" thickBot="1" x14ac:dyDescent="0.25">
      <c r="A43" s="22"/>
      <c r="B43" s="40"/>
      <c r="C43" s="1241" t="s">
        <v>593</v>
      </c>
      <c r="D43" s="1242"/>
      <c r="E43" s="1243"/>
      <c r="F43" s="41">
        <v>0.06</v>
      </c>
      <c r="G43" s="42">
        <v>0.05</v>
      </c>
      <c r="H43" s="42">
        <v>0.05</v>
      </c>
      <c r="I43" s="42">
        <v>0.1</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d99VaC18TqVluwVxPv/UxIxbNXsGF+sHYH0cJ/Y/7Ll1t74jJN9c2FoQcncf0lcJE3vRef/p6EMl5TEB32hw==" saltValue="YPrM/MbO0Du+SD33Rmyt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46" t="s">
        <v>10</v>
      </c>
      <c r="C45" s="1247"/>
      <c r="D45" s="58"/>
      <c r="E45" s="1252" t="s">
        <v>11</v>
      </c>
      <c r="F45" s="1252"/>
      <c r="G45" s="1252"/>
      <c r="H45" s="1252"/>
      <c r="I45" s="1252"/>
      <c r="J45" s="1253"/>
      <c r="K45" s="59">
        <v>5726</v>
      </c>
      <c r="L45" s="60">
        <v>5576</v>
      </c>
      <c r="M45" s="60">
        <v>5522</v>
      </c>
      <c r="N45" s="60">
        <v>5495</v>
      </c>
      <c r="O45" s="61">
        <v>5668</v>
      </c>
      <c r="P45" s="48"/>
      <c r="Q45" s="48"/>
      <c r="R45" s="48"/>
      <c r="S45" s="48"/>
      <c r="T45" s="48"/>
      <c r="U45" s="48"/>
    </row>
    <row r="46" spans="1:21" ht="30.75" customHeight="1" x14ac:dyDescent="0.2">
      <c r="A46" s="48"/>
      <c r="B46" s="1248"/>
      <c r="C46" s="1249"/>
      <c r="D46" s="62"/>
      <c r="E46" s="1254" t="s">
        <v>12</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2">
      <c r="A47" s="48"/>
      <c r="B47" s="1248"/>
      <c r="C47" s="1249"/>
      <c r="D47" s="62"/>
      <c r="E47" s="1254" t="s">
        <v>13</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2">
      <c r="A48" s="48"/>
      <c r="B48" s="1248"/>
      <c r="C48" s="1249"/>
      <c r="D48" s="62"/>
      <c r="E48" s="1254" t="s">
        <v>14</v>
      </c>
      <c r="F48" s="1254"/>
      <c r="G48" s="1254"/>
      <c r="H48" s="1254"/>
      <c r="I48" s="1254"/>
      <c r="J48" s="1255"/>
      <c r="K48" s="63">
        <v>573</v>
      </c>
      <c r="L48" s="64">
        <v>567</v>
      </c>
      <c r="M48" s="64">
        <v>535</v>
      </c>
      <c r="N48" s="64">
        <v>538</v>
      </c>
      <c r="O48" s="65">
        <v>456</v>
      </c>
      <c r="P48" s="48"/>
      <c r="Q48" s="48"/>
      <c r="R48" s="48"/>
      <c r="S48" s="48"/>
      <c r="T48" s="48"/>
      <c r="U48" s="48"/>
    </row>
    <row r="49" spans="1:21" ht="30.75" customHeight="1" x14ac:dyDescent="0.2">
      <c r="A49" s="48"/>
      <c r="B49" s="1248"/>
      <c r="C49" s="1249"/>
      <c r="D49" s="62"/>
      <c r="E49" s="1254" t="s">
        <v>15</v>
      </c>
      <c r="F49" s="1254"/>
      <c r="G49" s="1254"/>
      <c r="H49" s="1254"/>
      <c r="I49" s="1254"/>
      <c r="J49" s="1255"/>
      <c r="K49" s="63">
        <v>303</v>
      </c>
      <c r="L49" s="64">
        <v>292</v>
      </c>
      <c r="M49" s="64">
        <v>322</v>
      </c>
      <c r="N49" s="64">
        <v>354</v>
      </c>
      <c r="O49" s="65">
        <v>388</v>
      </c>
      <c r="P49" s="48"/>
      <c r="Q49" s="48"/>
      <c r="R49" s="48"/>
      <c r="S49" s="48"/>
      <c r="T49" s="48"/>
      <c r="U49" s="48"/>
    </row>
    <row r="50" spans="1:21" ht="30.75" customHeight="1" x14ac:dyDescent="0.2">
      <c r="A50" s="48"/>
      <c r="B50" s="1248"/>
      <c r="C50" s="1249"/>
      <c r="D50" s="62"/>
      <c r="E50" s="1254" t="s">
        <v>16</v>
      </c>
      <c r="F50" s="1254"/>
      <c r="G50" s="1254"/>
      <c r="H50" s="1254"/>
      <c r="I50" s="1254"/>
      <c r="J50" s="1255"/>
      <c r="K50" s="63">
        <v>16</v>
      </c>
      <c r="L50" s="64">
        <v>8</v>
      </c>
      <c r="M50" s="64">
        <v>8</v>
      </c>
      <c r="N50" s="64">
        <v>8</v>
      </c>
      <c r="O50" s="65">
        <v>8</v>
      </c>
      <c r="P50" s="48"/>
      <c r="Q50" s="48"/>
      <c r="R50" s="48"/>
      <c r="S50" s="48"/>
      <c r="T50" s="48"/>
      <c r="U50" s="48"/>
    </row>
    <row r="51" spans="1:21" ht="30.75" customHeight="1" x14ac:dyDescent="0.2">
      <c r="A51" s="48"/>
      <c r="B51" s="1250"/>
      <c r="C51" s="1251"/>
      <c r="D51" s="66"/>
      <c r="E51" s="1254" t="s">
        <v>17</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x14ac:dyDescent="0.2">
      <c r="A52" s="48"/>
      <c r="B52" s="1256" t="s">
        <v>18</v>
      </c>
      <c r="C52" s="1257"/>
      <c r="D52" s="66"/>
      <c r="E52" s="1254" t="s">
        <v>19</v>
      </c>
      <c r="F52" s="1254"/>
      <c r="G52" s="1254"/>
      <c r="H52" s="1254"/>
      <c r="I52" s="1254"/>
      <c r="J52" s="1255"/>
      <c r="K52" s="63">
        <v>4803</v>
      </c>
      <c r="L52" s="64">
        <v>4890</v>
      </c>
      <c r="M52" s="64">
        <v>4864</v>
      </c>
      <c r="N52" s="64">
        <v>4819</v>
      </c>
      <c r="O52" s="65">
        <v>4908</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1815</v>
      </c>
      <c r="L53" s="69">
        <v>1553</v>
      </c>
      <c r="M53" s="69">
        <v>1523</v>
      </c>
      <c r="N53" s="69">
        <v>1576</v>
      </c>
      <c r="O53" s="70">
        <v>1612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2">
      <c r="B57" s="1262" t="s">
        <v>24</v>
      </c>
      <c r="C57" s="1263"/>
      <c r="D57" s="1266" t="s">
        <v>25</v>
      </c>
      <c r="E57" s="1267"/>
      <c r="F57" s="1267"/>
      <c r="G57" s="1267"/>
      <c r="H57" s="1267"/>
      <c r="I57" s="1267"/>
      <c r="J57" s="1268"/>
      <c r="K57" s="82" t="s">
        <v>522</v>
      </c>
      <c r="L57" s="83" t="s">
        <v>522</v>
      </c>
      <c r="M57" s="83" t="s">
        <v>522</v>
      </c>
      <c r="N57" s="83" t="s">
        <v>522</v>
      </c>
      <c r="O57" s="84" t="s">
        <v>522</v>
      </c>
    </row>
    <row r="58" spans="1:21" ht="31.5" customHeight="1" thickBot="1" x14ac:dyDescent="0.25">
      <c r="B58" s="1264"/>
      <c r="C58" s="1265"/>
      <c r="D58" s="1269" t="s">
        <v>26</v>
      </c>
      <c r="E58" s="1270"/>
      <c r="F58" s="1270"/>
      <c r="G58" s="1270"/>
      <c r="H58" s="1270"/>
      <c r="I58" s="1270"/>
      <c r="J58" s="1271"/>
      <c r="K58" s="85" t="s">
        <v>522</v>
      </c>
      <c r="L58" s="86" t="s">
        <v>522</v>
      </c>
      <c r="M58" s="86" t="s">
        <v>522</v>
      </c>
      <c r="N58" s="86" t="s">
        <v>522</v>
      </c>
      <c r="O58" s="87" t="s">
        <v>522</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v2NLzuH5dcSEueIvZZ/vcZEJGl4QCGghxVlAh05hucKuVmQ+E5Mm7ZG6jTWArtEfH9TxVCTy9K4CYjQTRhPvA==" saltValue="EvM9iEiv+Iy9xoDFiRhz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564</v>
      </c>
      <c r="J40" s="99" t="s">
        <v>565</v>
      </c>
      <c r="K40" s="99" t="s">
        <v>566</v>
      </c>
      <c r="L40" s="99" t="s">
        <v>567</v>
      </c>
      <c r="M40" s="100" t="s">
        <v>568</v>
      </c>
    </row>
    <row r="41" spans="2:13" ht="27.75" customHeight="1" x14ac:dyDescent="0.2">
      <c r="B41" s="1272" t="s">
        <v>29</v>
      </c>
      <c r="C41" s="1273"/>
      <c r="D41" s="101"/>
      <c r="E41" s="1278" t="s">
        <v>30</v>
      </c>
      <c r="F41" s="1278"/>
      <c r="G41" s="1278"/>
      <c r="H41" s="1279"/>
      <c r="I41" s="102">
        <v>51999</v>
      </c>
      <c r="J41" s="103">
        <v>52811</v>
      </c>
      <c r="K41" s="103">
        <v>51767</v>
      </c>
      <c r="L41" s="103">
        <v>49696</v>
      </c>
      <c r="M41" s="104">
        <v>49032</v>
      </c>
    </row>
    <row r="42" spans="2:13" ht="27.75" customHeight="1" x14ac:dyDescent="0.2">
      <c r="B42" s="1274"/>
      <c r="C42" s="1275"/>
      <c r="D42" s="105"/>
      <c r="E42" s="1280" t="s">
        <v>31</v>
      </c>
      <c r="F42" s="1280"/>
      <c r="G42" s="1280"/>
      <c r="H42" s="1281"/>
      <c r="I42" s="106" t="s">
        <v>522</v>
      </c>
      <c r="J42" s="107" t="s">
        <v>522</v>
      </c>
      <c r="K42" s="107">
        <v>1</v>
      </c>
      <c r="L42" s="107">
        <v>4</v>
      </c>
      <c r="M42" s="108">
        <v>11</v>
      </c>
    </row>
    <row r="43" spans="2:13" ht="27.75" customHeight="1" x14ac:dyDescent="0.2">
      <c r="B43" s="1274"/>
      <c r="C43" s="1275"/>
      <c r="D43" s="105"/>
      <c r="E43" s="1280" t="s">
        <v>32</v>
      </c>
      <c r="F43" s="1280"/>
      <c r="G43" s="1280"/>
      <c r="H43" s="1281"/>
      <c r="I43" s="106">
        <v>5697</v>
      </c>
      <c r="J43" s="107">
        <v>5727</v>
      </c>
      <c r="K43" s="107">
        <v>5645</v>
      </c>
      <c r="L43" s="107">
        <v>5769</v>
      </c>
      <c r="M43" s="108">
        <v>4774</v>
      </c>
    </row>
    <row r="44" spans="2:13" ht="27.75" customHeight="1" x14ac:dyDescent="0.2">
      <c r="B44" s="1274"/>
      <c r="C44" s="1275"/>
      <c r="D44" s="105"/>
      <c r="E44" s="1280" t="s">
        <v>33</v>
      </c>
      <c r="F44" s="1280"/>
      <c r="G44" s="1280"/>
      <c r="H44" s="1281"/>
      <c r="I44" s="106">
        <v>3338</v>
      </c>
      <c r="J44" s="107">
        <v>3179</v>
      </c>
      <c r="K44" s="107">
        <v>2727</v>
      </c>
      <c r="L44" s="107">
        <v>2905</v>
      </c>
      <c r="M44" s="108">
        <v>2809</v>
      </c>
    </row>
    <row r="45" spans="2:13" ht="27.75" customHeight="1" x14ac:dyDescent="0.2">
      <c r="B45" s="1274"/>
      <c r="C45" s="1275"/>
      <c r="D45" s="105"/>
      <c r="E45" s="1280" t="s">
        <v>34</v>
      </c>
      <c r="F45" s="1280"/>
      <c r="G45" s="1280"/>
      <c r="H45" s="1281"/>
      <c r="I45" s="106">
        <v>7411</v>
      </c>
      <c r="J45" s="107">
        <v>6743</v>
      </c>
      <c r="K45" s="107">
        <v>6622</v>
      </c>
      <c r="L45" s="107">
        <v>6512</v>
      </c>
      <c r="M45" s="108">
        <v>6079</v>
      </c>
    </row>
    <row r="46" spans="2:13" ht="27.75" customHeight="1" x14ac:dyDescent="0.2">
      <c r="B46" s="1274"/>
      <c r="C46" s="1275"/>
      <c r="D46" s="109"/>
      <c r="E46" s="1280" t="s">
        <v>35</v>
      </c>
      <c r="F46" s="1280"/>
      <c r="G46" s="1280"/>
      <c r="H46" s="1281"/>
      <c r="I46" s="106">
        <v>229</v>
      </c>
      <c r="J46" s="107">
        <v>235</v>
      </c>
      <c r="K46" s="107">
        <v>245</v>
      </c>
      <c r="L46" s="107">
        <v>520</v>
      </c>
      <c r="M46" s="108">
        <v>473</v>
      </c>
    </row>
    <row r="47" spans="2:13" ht="27.75" customHeight="1" x14ac:dyDescent="0.2">
      <c r="B47" s="1274"/>
      <c r="C47" s="1275"/>
      <c r="D47" s="110"/>
      <c r="E47" s="1282" t="s">
        <v>36</v>
      </c>
      <c r="F47" s="1283"/>
      <c r="G47" s="1283"/>
      <c r="H47" s="1284"/>
      <c r="I47" s="106" t="s">
        <v>522</v>
      </c>
      <c r="J47" s="107" t="s">
        <v>522</v>
      </c>
      <c r="K47" s="107" t="s">
        <v>522</v>
      </c>
      <c r="L47" s="107" t="s">
        <v>522</v>
      </c>
      <c r="M47" s="108" t="s">
        <v>522</v>
      </c>
    </row>
    <row r="48" spans="2:13" ht="27.75" customHeight="1" x14ac:dyDescent="0.2">
      <c r="B48" s="1274"/>
      <c r="C48" s="1275"/>
      <c r="D48" s="105"/>
      <c r="E48" s="1280" t="s">
        <v>37</v>
      </c>
      <c r="F48" s="1280"/>
      <c r="G48" s="1280"/>
      <c r="H48" s="1281"/>
      <c r="I48" s="106" t="s">
        <v>522</v>
      </c>
      <c r="J48" s="107" t="s">
        <v>522</v>
      </c>
      <c r="K48" s="107" t="s">
        <v>522</v>
      </c>
      <c r="L48" s="107" t="s">
        <v>522</v>
      </c>
      <c r="M48" s="108" t="s">
        <v>522</v>
      </c>
    </row>
    <row r="49" spans="2:13" ht="27.75" customHeight="1" x14ac:dyDescent="0.2">
      <c r="B49" s="1276"/>
      <c r="C49" s="1277"/>
      <c r="D49" s="105"/>
      <c r="E49" s="1280" t="s">
        <v>38</v>
      </c>
      <c r="F49" s="1280"/>
      <c r="G49" s="1280"/>
      <c r="H49" s="1281"/>
      <c r="I49" s="106" t="s">
        <v>522</v>
      </c>
      <c r="J49" s="107" t="s">
        <v>522</v>
      </c>
      <c r="K49" s="107" t="s">
        <v>522</v>
      </c>
      <c r="L49" s="107" t="s">
        <v>522</v>
      </c>
      <c r="M49" s="108" t="s">
        <v>522</v>
      </c>
    </row>
    <row r="50" spans="2:13" ht="27.75" customHeight="1" x14ac:dyDescent="0.2">
      <c r="B50" s="1285" t="s">
        <v>39</v>
      </c>
      <c r="C50" s="1286"/>
      <c r="D50" s="111"/>
      <c r="E50" s="1280" t="s">
        <v>40</v>
      </c>
      <c r="F50" s="1280"/>
      <c r="G50" s="1280"/>
      <c r="H50" s="1281"/>
      <c r="I50" s="106">
        <v>18696</v>
      </c>
      <c r="J50" s="107">
        <v>19234</v>
      </c>
      <c r="K50" s="107">
        <v>20197</v>
      </c>
      <c r="L50" s="107">
        <v>20929</v>
      </c>
      <c r="M50" s="108">
        <v>20915</v>
      </c>
    </row>
    <row r="51" spans="2:13" ht="27.75" customHeight="1" x14ac:dyDescent="0.2">
      <c r="B51" s="1274"/>
      <c r="C51" s="1275"/>
      <c r="D51" s="105"/>
      <c r="E51" s="1280" t="s">
        <v>41</v>
      </c>
      <c r="F51" s="1280"/>
      <c r="G51" s="1280"/>
      <c r="H51" s="1281"/>
      <c r="I51" s="106">
        <v>1732</v>
      </c>
      <c r="J51" s="107">
        <v>1795</v>
      </c>
      <c r="K51" s="107">
        <v>1724</v>
      </c>
      <c r="L51" s="107">
        <v>1586</v>
      </c>
      <c r="M51" s="108">
        <v>2801</v>
      </c>
    </row>
    <row r="52" spans="2:13" ht="27.75" customHeight="1" x14ac:dyDescent="0.2">
      <c r="B52" s="1276"/>
      <c r="C52" s="1277"/>
      <c r="D52" s="105"/>
      <c r="E52" s="1280" t="s">
        <v>42</v>
      </c>
      <c r="F52" s="1280"/>
      <c r="G52" s="1280"/>
      <c r="H52" s="1281"/>
      <c r="I52" s="106">
        <v>43113</v>
      </c>
      <c r="J52" s="107">
        <v>43647</v>
      </c>
      <c r="K52" s="107">
        <v>43133</v>
      </c>
      <c r="L52" s="107">
        <v>41838</v>
      </c>
      <c r="M52" s="108">
        <v>41154</v>
      </c>
    </row>
    <row r="53" spans="2:13" ht="27.75" customHeight="1" thickBot="1" x14ac:dyDescent="0.25">
      <c r="B53" s="1287" t="s">
        <v>43</v>
      </c>
      <c r="C53" s="1288"/>
      <c r="D53" s="112"/>
      <c r="E53" s="1289" t="s">
        <v>44</v>
      </c>
      <c r="F53" s="1289"/>
      <c r="G53" s="1289"/>
      <c r="H53" s="1290"/>
      <c r="I53" s="113">
        <v>5133</v>
      </c>
      <c r="J53" s="114">
        <v>4018</v>
      </c>
      <c r="K53" s="114">
        <v>1952</v>
      </c>
      <c r="L53" s="114">
        <v>1054</v>
      </c>
      <c r="M53" s="115">
        <v>-1692</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K2MpmF1zRH3ELBsWdAR2hx1LI5T4hwlQbk7ybySODzBtUUMc2ddE/INtbTdVMaB6VxXpJbu9g4+qEIXf8pkCQ==" saltValue="wltxYVOc3M9c0Bbz3vZU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566</v>
      </c>
      <c r="G54" s="124" t="s">
        <v>567</v>
      </c>
      <c r="H54" s="125" t="s">
        <v>568</v>
      </c>
    </row>
    <row r="55" spans="2:8" ht="52.5" customHeight="1" x14ac:dyDescent="0.2">
      <c r="B55" s="126"/>
      <c r="C55" s="1299" t="s">
        <v>47</v>
      </c>
      <c r="D55" s="1299"/>
      <c r="E55" s="1300"/>
      <c r="F55" s="127">
        <v>3563</v>
      </c>
      <c r="G55" s="127">
        <v>3564</v>
      </c>
      <c r="H55" s="128">
        <v>3564</v>
      </c>
    </row>
    <row r="56" spans="2:8" ht="52.5" customHeight="1" x14ac:dyDescent="0.2">
      <c r="B56" s="129"/>
      <c r="C56" s="1301" t="s">
        <v>48</v>
      </c>
      <c r="D56" s="1301"/>
      <c r="E56" s="1302"/>
      <c r="F56" s="130">
        <v>9005</v>
      </c>
      <c r="G56" s="130">
        <v>9315</v>
      </c>
      <c r="H56" s="131">
        <v>9325</v>
      </c>
    </row>
    <row r="57" spans="2:8" ht="53.25" customHeight="1" x14ac:dyDescent="0.2">
      <c r="B57" s="129"/>
      <c r="C57" s="1303" t="s">
        <v>49</v>
      </c>
      <c r="D57" s="1303"/>
      <c r="E57" s="1304"/>
      <c r="F57" s="132">
        <v>9320</v>
      </c>
      <c r="G57" s="132">
        <v>10039</v>
      </c>
      <c r="H57" s="133">
        <v>9948</v>
      </c>
    </row>
    <row r="58" spans="2:8" ht="45.75" customHeight="1" x14ac:dyDescent="0.2">
      <c r="B58" s="134"/>
      <c r="C58" s="1291" t="s">
        <v>623</v>
      </c>
      <c r="D58" s="1292"/>
      <c r="E58" s="1293"/>
      <c r="F58" s="135">
        <v>3665</v>
      </c>
      <c r="G58" s="135">
        <v>3665</v>
      </c>
      <c r="H58" s="136">
        <v>3665</v>
      </c>
    </row>
    <row r="59" spans="2:8" ht="45.75" customHeight="1" x14ac:dyDescent="0.2">
      <c r="B59" s="134"/>
      <c r="C59" s="1291" t="s">
        <v>624</v>
      </c>
      <c r="D59" s="1292"/>
      <c r="E59" s="1293"/>
      <c r="F59" s="135">
        <v>1303</v>
      </c>
      <c r="G59" s="135">
        <v>2006</v>
      </c>
      <c r="H59" s="136">
        <v>2009</v>
      </c>
    </row>
    <row r="60" spans="2:8" ht="45.75" customHeight="1" x14ac:dyDescent="0.2">
      <c r="B60" s="134"/>
      <c r="C60" s="1291" t="s">
        <v>625</v>
      </c>
      <c r="D60" s="1292"/>
      <c r="E60" s="1293"/>
      <c r="F60" s="135">
        <v>1064</v>
      </c>
      <c r="G60" s="135">
        <v>1063</v>
      </c>
      <c r="H60" s="136">
        <v>1007</v>
      </c>
    </row>
    <row r="61" spans="2:8" ht="45.75" customHeight="1" x14ac:dyDescent="0.2">
      <c r="B61" s="134"/>
      <c r="C61" s="1291" t="s">
        <v>626</v>
      </c>
      <c r="D61" s="1292"/>
      <c r="E61" s="1293"/>
      <c r="F61" s="135">
        <v>828</v>
      </c>
      <c r="G61" s="135">
        <v>828</v>
      </c>
      <c r="H61" s="136">
        <v>828</v>
      </c>
    </row>
    <row r="62" spans="2:8" ht="45.75" customHeight="1" thickBot="1" x14ac:dyDescent="0.25">
      <c r="B62" s="137"/>
      <c r="C62" s="1294" t="s">
        <v>627</v>
      </c>
      <c r="D62" s="1295"/>
      <c r="E62" s="1296"/>
      <c r="F62" s="138">
        <v>783</v>
      </c>
      <c r="G62" s="138">
        <v>774</v>
      </c>
      <c r="H62" s="139">
        <v>769</v>
      </c>
    </row>
    <row r="63" spans="2:8" ht="52.5" customHeight="1" thickBot="1" x14ac:dyDescent="0.25">
      <c r="B63" s="140"/>
      <c r="C63" s="1297" t="s">
        <v>50</v>
      </c>
      <c r="D63" s="1297"/>
      <c r="E63" s="1298"/>
      <c r="F63" s="141">
        <v>21888</v>
      </c>
      <c r="G63" s="141">
        <v>22918</v>
      </c>
      <c r="H63" s="142">
        <v>22837</v>
      </c>
    </row>
    <row r="64" spans="2:8" ht="15" customHeight="1" x14ac:dyDescent="0.2"/>
    <row r="65" ht="0" hidden="1" customHeight="1" x14ac:dyDescent="0.2"/>
    <row r="66" ht="0" hidden="1" customHeight="1" x14ac:dyDescent="0.2"/>
  </sheetData>
  <sheetProtection algorithmName="SHA-512" hashValue="3VhTR8sk2wnE0LrDMflkUBjyoZXCgJKxl/7SnYKJI8jBLPDHWUvR1JkZ+/JPlPnF25tQafOLSRaog6LU1gf4QA==" saltValue="mpksFn2ga6Mfm6JkukDz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D8CD8-4DD5-4E50-B3F4-CB5CD082DA75}">
  <sheetPr>
    <pageSetUpPr fitToPage="1"/>
  </sheetPr>
  <dimension ref="A1:WZM191"/>
  <sheetViews>
    <sheetView showGridLines="0" zoomScale="60" zoomScaleNormal="6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631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632</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633</v>
      </c>
      <c r="AO51" s="1308"/>
      <c r="AP51" s="1308"/>
      <c r="AQ51" s="1308"/>
      <c r="AR51" s="1308"/>
      <c r="AS51" s="1308"/>
      <c r="AT51" s="1308"/>
      <c r="AU51" s="1308"/>
      <c r="AV51" s="1308"/>
      <c r="AW51" s="1308"/>
      <c r="AX51" s="1308"/>
      <c r="AY51" s="1308"/>
      <c r="AZ51" s="1308"/>
      <c r="BA51" s="1308"/>
      <c r="BB51" s="1308" t="s">
        <v>634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20.100000000000001</v>
      </c>
      <c r="BY51" s="1305"/>
      <c r="BZ51" s="1305"/>
      <c r="CA51" s="1305"/>
      <c r="CB51" s="1305"/>
      <c r="CC51" s="1305"/>
      <c r="CD51" s="1305"/>
      <c r="CE51" s="1305"/>
      <c r="CF51" s="1305">
        <v>9.9</v>
      </c>
      <c r="CG51" s="1305"/>
      <c r="CH51" s="1305"/>
      <c r="CI51" s="1305"/>
      <c r="CJ51" s="1305"/>
      <c r="CK51" s="1305"/>
      <c r="CL51" s="1305"/>
      <c r="CM51" s="1305"/>
      <c r="CN51" s="1305">
        <v>5.5</v>
      </c>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635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55.6</v>
      </c>
      <c r="BY53" s="1305"/>
      <c r="BZ53" s="1305"/>
      <c r="CA53" s="1305"/>
      <c r="CB53" s="1305"/>
      <c r="CC53" s="1305"/>
      <c r="CD53" s="1305"/>
      <c r="CE53" s="1305"/>
      <c r="CF53" s="1305">
        <v>56.7</v>
      </c>
      <c r="CG53" s="1305"/>
      <c r="CH53" s="1305"/>
      <c r="CI53" s="1305"/>
      <c r="CJ53" s="1305"/>
      <c r="CK53" s="1305"/>
      <c r="CL53" s="1305"/>
      <c r="CM53" s="1305"/>
      <c r="CN53" s="1305">
        <v>58.2</v>
      </c>
      <c r="CO53" s="1305"/>
      <c r="CP53" s="1305"/>
      <c r="CQ53" s="1305"/>
      <c r="CR53" s="1305"/>
      <c r="CS53" s="1305"/>
      <c r="CT53" s="1305"/>
      <c r="CU53" s="1305"/>
      <c r="CV53" s="1305">
        <v>59.5</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636</v>
      </c>
      <c r="AO55" s="1310"/>
      <c r="AP55" s="1310"/>
      <c r="AQ55" s="1310"/>
      <c r="AR55" s="1310"/>
      <c r="AS55" s="1310"/>
      <c r="AT55" s="1310"/>
      <c r="AU55" s="1310"/>
      <c r="AV55" s="1310"/>
      <c r="AW55" s="1310"/>
      <c r="AX55" s="1310"/>
      <c r="AY55" s="1310"/>
      <c r="AZ55" s="1310"/>
      <c r="BA55" s="1310"/>
      <c r="BB55" s="1308" t="s">
        <v>634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637</v>
      </c>
    </row>
    <row r="64" spans="1:109" ht="13.2" x14ac:dyDescent="0.2">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638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632</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633</v>
      </c>
      <c r="AO73" s="1308"/>
      <c r="AP73" s="1308"/>
      <c r="AQ73" s="1308"/>
      <c r="AR73" s="1308"/>
      <c r="AS73" s="1308"/>
      <c r="AT73" s="1308"/>
      <c r="AU73" s="1308"/>
      <c r="AV73" s="1308"/>
      <c r="AW73" s="1308"/>
      <c r="AX73" s="1308"/>
      <c r="AY73" s="1308"/>
      <c r="AZ73" s="1308"/>
      <c r="BA73" s="1308"/>
      <c r="BB73" s="1308" t="s">
        <v>634</v>
      </c>
      <c r="BC73" s="1308"/>
      <c r="BD73" s="1308"/>
      <c r="BE73" s="1308"/>
      <c r="BF73" s="1308"/>
      <c r="BG73" s="1308"/>
      <c r="BH73" s="1308"/>
      <c r="BI73" s="1308"/>
      <c r="BJ73" s="1308"/>
      <c r="BK73" s="1308"/>
      <c r="BL73" s="1308"/>
      <c r="BM73" s="1308"/>
      <c r="BN73" s="1308"/>
      <c r="BO73" s="1308"/>
      <c r="BP73" s="1305">
        <v>25.8</v>
      </c>
      <c r="BQ73" s="1305"/>
      <c r="BR73" s="1305"/>
      <c r="BS73" s="1305"/>
      <c r="BT73" s="1305"/>
      <c r="BU73" s="1305"/>
      <c r="BV73" s="1305"/>
      <c r="BW73" s="1305"/>
      <c r="BX73" s="1305">
        <v>20.100000000000001</v>
      </c>
      <c r="BY73" s="1305"/>
      <c r="BZ73" s="1305"/>
      <c r="CA73" s="1305"/>
      <c r="CB73" s="1305"/>
      <c r="CC73" s="1305"/>
      <c r="CD73" s="1305"/>
      <c r="CE73" s="1305"/>
      <c r="CF73" s="1305">
        <v>9.9</v>
      </c>
      <c r="CG73" s="1305"/>
      <c r="CH73" s="1305"/>
      <c r="CI73" s="1305"/>
      <c r="CJ73" s="1305"/>
      <c r="CK73" s="1305"/>
      <c r="CL73" s="1305"/>
      <c r="CM73" s="1305"/>
      <c r="CN73" s="1305">
        <v>5.5</v>
      </c>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639</v>
      </c>
      <c r="BC75" s="1308"/>
      <c r="BD75" s="1308"/>
      <c r="BE75" s="1308"/>
      <c r="BF75" s="1308"/>
      <c r="BG75" s="1308"/>
      <c r="BH75" s="1308"/>
      <c r="BI75" s="1308"/>
      <c r="BJ75" s="1308"/>
      <c r="BK75" s="1308"/>
      <c r="BL75" s="1308"/>
      <c r="BM75" s="1308"/>
      <c r="BN75" s="1308"/>
      <c r="BO75" s="1308"/>
      <c r="BP75" s="1305">
        <v>10.6</v>
      </c>
      <c r="BQ75" s="1305"/>
      <c r="BR75" s="1305"/>
      <c r="BS75" s="1305"/>
      <c r="BT75" s="1305"/>
      <c r="BU75" s="1305"/>
      <c r="BV75" s="1305"/>
      <c r="BW75" s="1305"/>
      <c r="BX75" s="1305">
        <v>9.1999999999999993</v>
      </c>
      <c r="BY75" s="1305"/>
      <c r="BZ75" s="1305"/>
      <c r="CA75" s="1305"/>
      <c r="CB75" s="1305"/>
      <c r="CC75" s="1305"/>
      <c r="CD75" s="1305"/>
      <c r="CE75" s="1305"/>
      <c r="CF75" s="1305">
        <v>8.1999999999999993</v>
      </c>
      <c r="CG75" s="1305"/>
      <c r="CH75" s="1305"/>
      <c r="CI75" s="1305"/>
      <c r="CJ75" s="1305"/>
      <c r="CK75" s="1305"/>
      <c r="CL75" s="1305"/>
      <c r="CM75" s="1305"/>
      <c r="CN75" s="1305">
        <v>7.9</v>
      </c>
      <c r="CO75" s="1305"/>
      <c r="CP75" s="1305"/>
      <c r="CQ75" s="1305"/>
      <c r="CR75" s="1305"/>
      <c r="CS75" s="1305"/>
      <c r="CT75" s="1305"/>
      <c r="CU75" s="1305"/>
      <c r="CV75" s="1305">
        <v>8.1</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636</v>
      </c>
      <c r="AO77" s="1310"/>
      <c r="AP77" s="1310"/>
      <c r="AQ77" s="1310"/>
      <c r="AR77" s="1310"/>
      <c r="AS77" s="1310"/>
      <c r="AT77" s="1310"/>
      <c r="AU77" s="1310"/>
      <c r="AV77" s="1310"/>
      <c r="AW77" s="1310"/>
      <c r="AX77" s="1310"/>
      <c r="AY77" s="1310"/>
      <c r="AZ77" s="1310"/>
      <c r="BA77" s="1310"/>
      <c r="BB77" s="1308" t="s">
        <v>634</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639</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97wgk13l7UGQv0/Tgy9u1odUTmYB5hiN5AHev3d0hNzV5SJxkObGURuAGWCuyWqr99a8Dn7f1rCN8YcvlQA/g==" saltValue="0mKfz+Z5oMu+m/iiAmKQ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3EB6-5DA7-46CB-AC1E-C948E7FFAEF6}">
  <sheetPr>
    <pageSetUpPr fitToPage="1"/>
  </sheetPr>
  <dimension ref="A1:DR135"/>
  <sheetViews>
    <sheetView showGridLines="0" zoomScale="60" zoomScaleNormal="6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0zeERT4c3pIX2mi9rhSdDV3BV6lVmhEgHHL+TMkO4t8Li+0hq0/HEc5+dBRN5FRaMb707YoDI9pCQ+22qqF+Sg==" saltValue="P2C1jTHe9NQj5od0ppTy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9B2D-39A4-4F1A-AB94-C2593288C51F}">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3MvPQZTpLLPgsB/vZ+REwXIMO4bvJE9Hmh+OXOPxXY5435y2rU6VUZN1YROXP22yaYopIwtItXR6F8K0T05yQ==" saltValue="dlSKB8+gTDzWpIi+86t9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561</v>
      </c>
      <c r="G2" s="156"/>
      <c r="H2" s="157"/>
    </row>
    <row r="3" spans="1:8" x14ac:dyDescent="0.2">
      <c r="A3" s="153" t="s">
        <v>554</v>
      </c>
      <c r="B3" s="158"/>
      <c r="C3" s="159"/>
      <c r="D3" s="160">
        <v>126822</v>
      </c>
      <c r="E3" s="161"/>
      <c r="F3" s="162">
        <v>66255</v>
      </c>
      <c r="G3" s="163"/>
      <c r="H3" s="164"/>
    </row>
    <row r="4" spans="1:8" x14ac:dyDescent="0.2">
      <c r="A4" s="165"/>
      <c r="B4" s="166"/>
      <c r="C4" s="167"/>
      <c r="D4" s="168">
        <v>40300</v>
      </c>
      <c r="E4" s="169"/>
      <c r="F4" s="170">
        <v>31822</v>
      </c>
      <c r="G4" s="171"/>
      <c r="H4" s="172"/>
    </row>
    <row r="5" spans="1:8" x14ac:dyDescent="0.2">
      <c r="A5" s="153" t="s">
        <v>556</v>
      </c>
      <c r="B5" s="158"/>
      <c r="C5" s="159"/>
      <c r="D5" s="160">
        <v>88913</v>
      </c>
      <c r="E5" s="161"/>
      <c r="F5" s="162">
        <v>92247</v>
      </c>
      <c r="G5" s="163"/>
      <c r="H5" s="164"/>
    </row>
    <row r="6" spans="1:8" x14ac:dyDescent="0.2">
      <c r="A6" s="165"/>
      <c r="B6" s="166"/>
      <c r="C6" s="167"/>
      <c r="D6" s="168">
        <v>52225</v>
      </c>
      <c r="E6" s="169"/>
      <c r="F6" s="170">
        <v>37204</v>
      </c>
      <c r="G6" s="171"/>
      <c r="H6" s="172"/>
    </row>
    <row r="7" spans="1:8" x14ac:dyDescent="0.2">
      <c r="A7" s="153" t="s">
        <v>557</v>
      </c>
      <c r="B7" s="158"/>
      <c r="C7" s="159"/>
      <c r="D7" s="160">
        <v>64033</v>
      </c>
      <c r="E7" s="161"/>
      <c r="F7" s="162">
        <v>67319</v>
      </c>
      <c r="G7" s="163"/>
      <c r="H7" s="164"/>
    </row>
    <row r="8" spans="1:8" x14ac:dyDescent="0.2">
      <c r="A8" s="165"/>
      <c r="B8" s="166"/>
      <c r="C8" s="167"/>
      <c r="D8" s="168">
        <v>27868</v>
      </c>
      <c r="E8" s="169"/>
      <c r="F8" s="170">
        <v>38101</v>
      </c>
      <c r="G8" s="171"/>
      <c r="H8" s="172"/>
    </row>
    <row r="9" spans="1:8" x14ac:dyDescent="0.2">
      <c r="A9" s="153" t="s">
        <v>558</v>
      </c>
      <c r="B9" s="158"/>
      <c r="C9" s="159"/>
      <c r="D9" s="160">
        <v>40120</v>
      </c>
      <c r="E9" s="161"/>
      <c r="F9" s="162">
        <v>70615</v>
      </c>
      <c r="G9" s="163"/>
      <c r="H9" s="164"/>
    </row>
    <row r="10" spans="1:8" x14ac:dyDescent="0.2">
      <c r="A10" s="165"/>
      <c r="B10" s="166"/>
      <c r="C10" s="167"/>
      <c r="D10" s="168">
        <v>20319</v>
      </c>
      <c r="E10" s="169"/>
      <c r="F10" s="170">
        <v>37382</v>
      </c>
      <c r="G10" s="171"/>
      <c r="H10" s="172"/>
    </row>
    <row r="11" spans="1:8" x14ac:dyDescent="0.2">
      <c r="A11" s="153" t="s">
        <v>559</v>
      </c>
      <c r="B11" s="158"/>
      <c r="C11" s="159"/>
      <c r="D11" s="160">
        <v>70339</v>
      </c>
      <c r="E11" s="161"/>
      <c r="F11" s="162">
        <v>69185</v>
      </c>
      <c r="G11" s="163"/>
      <c r="H11" s="164"/>
    </row>
    <row r="12" spans="1:8" x14ac:dyDescent="0.2">
      <c r="A12" s="165"/>
      <c r="B12" s="166"/>
      <c r="C12" s="173"/>
      <c r="D12" s="168">
        <v>38529</v>
      </c>
      <c r="E12" s="169"/>
      <c r="F12" s="170">
        <v>38519</v>
      </c>
      <c r="G12" s="171"/>
      <c r="H12" s="172"/>
    </row>
    <row r="13" spans="1:8" x14ac:dyDescent="0.2">
      <c r="A13" s="153"/>
      <c r="B13" s="158"/>
      <c r="C13" s="174"/>
      <c r="D13" s="175">
        <v>78045</v>
      </c>
      <c r="E13" s="176"/>
      <c r="F13" s="177">
        <v>73124</v>
      </c>
      <c r="G13" s="178"/>
      <c r="H13" s="164"/>
    </row>
    <row r="14" spans="1:8" x14ac:dyDescent="0.2">
      <c r="A14" s="165"/>
      <c r="B14" s="166"/>
      <c r="C14" s="167"/>
      <c r="D14" s="168">
        <v>35848</v>
      </c>
      <c r="E14" s="169"/>
      <c r="F14" s="170">
        <v>36606</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3.99</v>
      </c>
      <c r="C19" s="179">
        <f>ROUND(VALUE(SUBSTITUTE(実質収支比率等に係る経年分析!G$48,"▲","-")),2)</f>
        <v>5.1100000000000003</v>
      </c>
      <c r="D19" s="179">
        <f>ROUND(VALUE(SUBSTITUTE(実質収支比率等に係る経年分析!H$48,"▲","-")),2)</f>
        <v>6.41</v>
      </c>
      <c r="E19" s="179">
        <f>ROUND(VALUE(SUBSTITUTE(実質収支比率等に係る経年分析!I$48,"▲","-")),2)</f>
        <v>5.18</v>
      </c>
      <c r="F19" s="179">
        <f>ROUND(VALUE(SUBSTITUTE(実質収支比率等に係る経年分析!J$48,"▲","-")),2)</f>
        <v>5.14</v>
      </c>
    </row>
    <row r="20" spans="1:11" x14ac:dyDescent="0.2">
      <c r="A20" s="179" t="s">
        <v>54</v>
      </c>
      <c r="B20" s="179">
        <f>ROUND(VALUE(SUBSTITUTE(実質収支比率等に係る経年分析!F$47,"▲","-")),2)</f>
        <v>18.53</v>
      </c>
      <c r="C20" s="179">
        <f>ROUND(VALUE(SUBSTITUTE(実質収支比率等に係る経年分析!G$47,"▲","-")),2)</f>
        <v>14.54</v>
      </c>
      <c r="D20" s="179">
        <f>ROUND(VALUE(SUBSTITUTE(実質収支比率等に係る経年分析!H$47,"▲","-")),2)</f>
        <v>14.81</v>
      </c>
      <c r="E20" s="179">
        <f>ROUND(VALUE(SUBSTITUTE(実質収支比率等に係る経年分析!I$47,"▲","-")),2)</f>
        <v>15.14</v>
      </c>
      <c r="F20" s="179">
        <f>ROUND(VALUE(SUBSTITUTE(実質収支比率等に係る経年分析!J$47,"▲","-")),2)</f>
        <v>15.18</v>
      </c>
    </row>
    <row r="21" spans="1:11" x14ac:dyDescent="0.2">
      <c r="A21" s="179" t="s">
        <v>55</v>
      </c>
      <c r="B21" s="179">
        <f>IF(ISNUMBER(VALUE(SUBSTITUTE(実質収支比率等に係る経年分析!F$49,"▲","-"))),ROUND(VALUE(SUBSTITUTE(実質収支比率等に係る経年分析!F$49,"▲","-")),2),NA())</f>
        <v>4.26</v>
      </c>
      <c r="C21" s="179">
        <f>IF(ISNUMBER(VALUE(SUBSTITUTE(実質収支比率等に係る経年分析!G$49,"▲","-"))),ROUND(VALUE(SUBSTITUTE(実質収支比率等に係る経年分析!G$49,"▲","-")),2),NA())</f>
        <v>-2.69</v>
      </c>
      <c r="D21" s="179">
        <f>IF(ISNUMBER(VALUE(SUBSTITUTE(実質収支比率等に係る経年分析!H$49,"▲","-"))),ROUND(VALUE(SUBSTITUTE(実質収支比率等に係る経年分析!H$49,"▲","-")),2),NA())</f>
        <v>1.21</v>
      </c>
      <c r="E21" s="179">
        <f>IF(ISNUMBER(VALUE(SUBSTITUTE(実質収支比率等に係る経年分析!I$49,"▲","-"))),ROUND(VALUE(SUBSTITUTE(実質収支比率等に係る経年分析!I$49,"▲","-")),2),NA())</f>
        <v>-1.38</v>
      </c>
      <c r="F21" s="179">
        <f>IF(ISNUMBER(VALUE(SUBSTITUTE(実質収支比率等に係る経年分析!J$49,"▲","-"))),ROUND(VALUE(SUBSTITUTE(実質収支比率等に係る経年分析!J$49,"▲","-")),2),NA())</f>
        <v>-0.05</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介護保険特別会計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0.52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0.23</v>
      </c>
    </row>
    <row r="30" spans="1:11" x14ac:dyDescent="0.2">
      <c r="A30" s="180" t="str">
        <f>IF(連結実質赤字比率に係る赤字・黒字の構成分析!C$40="",NA(),連結実質赤字比率に係る赤字・黒字の構成分析!C$40)</f>
        <v>分譲宅地造成事業特別会計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0.63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0.65</v>
      </c>
    </row>
    <row r="31" spans="1:11" x14ac:dyDescent="0.2">
      <c r="A31" s="180" t="str">
        <f>IF(連結実質赤字比率に係る赤字・黒字の構成分析!C$39="",NA(),連結実質赤字比率に係る赤字・黒字の構成分析!C$39)</f>
        <v>国民健康保険事業特別会計（事業勘定）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1.04</v>
      </c>
    </row>
    <row r="32" spans="1:11" x14ac:dyDescent="0.2">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6.27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8.56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7.23</v>
      </c>
    </row>
    <row r="33" spans="1:16" x14ac:dyDescent="0.2">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9.91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11.82</v>
      </c>
    </row>
    <row r="34" spans="1:16" x14ac:dyDescent="0.2">
      <c r="A34" s="180" t="str">
        <f>IF(連結実質赤字比率に係る赤字・黒字の構成分析!C$36="",NA(),連結実質赤字比率に係る赤字・黒字の構成分析!C$36)</f>
        <v>木材加工事業特別会計</v>
      </c>
      <c r="B34" s="180">
        <f>IF(ROUND(VALUE(SUBSTITUTE(連結実質赤字比率に係る赤字・黒字の構成分析!F$36,"▲", "-")), 2) &lt; 0, ABS(ROUND(VALUE(SUBSTITUTE(連結実質赤字比率に係る赤字・黒字の構成分析!F$36,"▲", "-")), 2)), NA())</f>
        <v>0.19</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0.22</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0.08</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0.09</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0.02</v>
      </c>
      <c r="K34" s="180" t="e">
        <f>IF(ROUND(VALUE(SUBSTITUTE(連結実質赤字比率に係る赤字・黒字の構成分析!J$36,"▲", "-")), 2) &gt;= 0, ABS(ROUND(VALUE(SUBSTITUTE(連結実質赤字比率に係る赤字・黒字の構成分析!J$36,"▲", "-")), 2)), NA())</f>
        <v>#N/A</v>
      </c>
    </row>
    <row r="35" spans="1:16" x14ac:dyDescent="0.2">
      <c r="A35" s="180" t="str">
        <f>IF(連結実質赤字比率に係る赤字・黒字の構成分析!C$35="",NA(),連結実質赤字比率に係る赤字・黒字の構成分析!C$35)</f>
        <v>駐車場事業特別会計</v>
      </c>
      <c r="B35" s="180">
        <f>IF(ROUND(VALUE(SUBSTITUTE(連結実質赤字比率に係る赤字・黒字の構成分析!F$35,"▲", "-")), 2) &lt; 0, ABS(ROUND(VALUE(SUBSTITUTE(連結実質赤字比率に係る赤字・黒字の構成分析!F$35,"▲", "-")), 2)), NA())</f>
        <v>1.53</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1.47</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1.43</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1.4</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1.34</v>
      </c>
      <c r="K35" s="180" t="e">
        <f>IF(ROUND(VALUE(SUBSTITUTE(連結実質赤字比率に係る赤字・黒字の構成分析!J$35,"▲", "-")), 2) &gt;= 0, ABS(ROUND(VALUE(SUBSTITUTE(連結実質赤字比率に係る赤字・黒字の構成分析!J$35,"▲", "-")), 2)), NA())</f>
        <v>#N/A</v>
      </c>
    </row>
    <row r="36" spans="1:16" x14ac:dyDescent="0.2">
      <c r="A36" s="180" t="str">
        <f>IF(連結実質赤字比率に係る赤字・黒字の構成分析!C$34="",NA(),連結実質赤字比率に係る赤字・黒字の構成分析!C$34)</f>
        <v>同和対策住宅資金等貸付事業特別会計</v>
      </c>
      <c r="B36" s="180">
        <f>IF(ROUND(VALUE(SUBSTITUTE(連結実質赤字比率に係る赤字・黒字の構成分析!F$34,"▲", "-")), 2) &lt; 0, ABS(ROUND(VALUE(SUBSTITUTE(連結実質赤字比率に係る赤字・黒字の構成分析!F$34,"▲", "-")), 2)), NA())</f>
        <v>2.11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2.0699999999999998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2.0699999999999998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2.0699999999999998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2.0699999999999998</v>
      </c>
      <c r="K36" s="180" t="e">
        <f>IF(ROUND(VALUE(SUBSTITUTE(連結実質赤字比率に係る赤字・黒字の構成分析!J$34,"▲", "-")), 2) &gt;= 0, ABS(ROUND(VALUE(SUBSTITUTE(連結実質赤字比率に係る赤字・黒字の構成分析!J$34,"▲", "-")), 2)), NA())</f>
        <v>#N/A</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4803</v>
      </c>
      <c r="E42" s="181"/>
      <c r="F42" s="181"/>
      <c r="G42" s="181">
        <f>'実質公債費比率（分子）の構造'!L$52</f>
        <v>4890</v>
      </c>
      <c r="H42" s="181"/>
      <c r="I42" s="181"/>
      <c r="J42" s="181">
        <f>'実質公債費比率（分子）の構造'!M$52</f>
        <v>4864</v>
      </c>
      <c r="K42" s="181"/>
      <c r="L42" s="181"/>
      <c r="M42" s="181">
        <f>'実質公債費比率（分子）の構造'!N$52</f>
        <v>4819</v>
      </c>
      <c r="N42" s="181"/>
      <c r="O42" s="181"/>
      <c r="P42" s="181">
        <f>'実質公債費比率（分子）の構造'!O$52</f>
        <v>4908</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16</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f>'実質公債費比率（分子）の構造'!O$50</f>
        <v>8</v>
      </c>
      <c r="O44" s="181"/>
      <c r="P44" s="181"/>
    </row>
    <row r="45" spans="1:16" x14ac:dyDescent="0.2">
      <c r="A45" s="181" t="s">
        <v>65</v>
      </c>
      <c r="B45" s="181">
        <f>'実質公債費比率（分子）の構造'!K$49</f>
        <v>303</v>
      </c>
      <c r="C45" s="181"/>
      <c r="D45" s="181"/>
      <c r="E45" s="181">
        <f>'実質公債費比率（分子）の構造'!L$49</f>
        <v>292</v>
      </c>
      <c r="F45" s="181"/>
      <c r="G45" s="181"/>
      <c r="H45" s="181">
        <f>'実質公債費比率（分子）の構造'!M$49</f>
        <v>322</v>
      </c>
      <c r="I45" s="181"/>
      <c r="J45" s="181"/>
      <c r="K45" s="181">
        <f>'実質公債費比率（分子）の構造'!N$49</f>
        <v>354</v>
      </c>
      <c r="L45" s="181"/>
      <c r="M45" s="181"/>
      <c r="N45" s="181">
        <f>'実質公債費比率（分子）の構造'!O$49</f>
        <v>388</v>
      </c>
      <c r="O45" s="181"/>
      <c r="P45" s="181"/>
    </row>
    <row r="46" spans="1:16" x14ac:dyDescent="0.2">
      <c r="A46" s="181" t="s">
        <v>66</v>
      </c>
      <c r="B46" s="181">
        <f>'実質公債費比率（分子）の構造'!K$48</f>
        <v>573</v>
      </c>
      <c r="C46" s="181"/>
      <c r="D46" s="181"/>
      <c r="E46" s="181">
        <f>'実質公債費比率（分子）の構造'!L$48</f>
        <v>567</v>
      </c>
      <c r="F46" s="181"/>
      <c r="G46" s="181"/>
      <c r="H46" s="181">
        <f>'実質公債費比率（分子）の構造'!M$48</f>
        <v>535</v>
      </c>
      <c r="I46" s="181"/>
      <c r="J46" s="181"/>
      <c r="K46" s="181">
        <f>'実質公債費比率（分子）の構造'!N$48</f>
        <v>538</v>
      </c>
      <c r="L46" s="181"/>
      <c r="M46" s="181"/>
      <c r="N46" s="181">
        <f>'実質公債費比率（分子）の構造'!O$48</f>
        <v>456</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5726</v>
      </c>
      <c r="C49" s="181"/>
      <c r="D49" s="181"/>
      <c r="E49" s="181">
        <f>'実質公債費比率（分子）の構造'!L$45</f>
        <v>5576</v>
      </c>
      <c r="F49" s="181"/>
      <c r="G49" s="181"/>
      <c r="H49" s="181">
        <f>'実質公債費比率（分子）の構造'!M$45</f>
        <v>5522</v>
      </c>
      <c r="I49" s="181"/>
      <c r="J49" s="181"/>
      <c r="K49" s="181">
        <f>'実質公債費比率（分子）の構造'!N$45</f>
        <v>5495</v>
      </c>
      <c r="L49" s="181"/>
      <c r="M49" s="181"/>
      <c r="N49" s="181">
        <f>'実質公債費比率（分子）の構造'!O$45</f>
        <v>5668</v>
      </c>
      <c r="O49" s="181"/>
      <c r="P49" s="181"/>
    </row>
    <row r="50" spans="1:16" x14ac:dyDescent="0.2">
      <c r="A50" s="181" t="s">
        <v>70</v>
      </c>
      <c r="B50" s="181" t="e">
        <f>NA()</f>
        <v>#N/A</v>
      </c>
      <c r="C50" s="181">
        <f>IF(ISNUMBER('実質公債費比率（分子）の構造'!K$53),'実質公債費比率（分子）の構造'!K$53,NA())</f>
        <v>1815</v>
      </c>
      <c r="D50" s="181" t="e">
        <f>NA()</f>
        <v>#N/A</v>
      </c>
      <c r="E50" s="181" t="e">
        <f>NA()</f>
        <v>#N/A</v>
      </c>
      <c r="F50" s="181">
        <f>IF(ISNUMBER('実質公債費比率（分子）の構造'!L$53),'実質公債費比率（分子）の構造'!L$53,NA())</f>
        <v>1553</v>
      </c>
      <c r="G50" s="181" t="e">
        <f>NA()</f>
        <v>#N/A</v>
      </c>
      <c r="H50" s="181" t="e">
        <f>NA()</f>
        <v>#N/A</v>
      </c>
      <c r="I50" s="181">
        <f>IF(ISNUMBER('実質公債費比率（分子）の構造'!M$53),'実質公債費比率（分子）の構造'!M$53,NA())</f>
        <v>1523</v>
      </c>
      <c r="J50" s="181" t="e">
        <f>NA()</f>
        <v>#N/A</v>
      </c>
      <c r="K50" s="181" t="e">
        <f>NA()</f>
        <v>#N/A</v>
      </c>
      <c r="L50" s="181">
        <f>IF(ISNUMBER('実質公債費比率（分子）の構造'!N$53),'実質公債費比率（分子）の構造'!N$53,NA())</f>
        <v>1576</v>
      </c>
      <c r="M50" s="181" t="e">
        <f>NA()</f>
        <v>#N/A</v>
      </c>
      <c r="N50" s="181" t="e">
        <f>NA()</f>
        <v>#N/A</v>
      </c>
      <c r="O50" s="181">
        <f>IF(ISNUMBER('実質公債費比率（分子）の構造'!O$53),'実質公債費比率（分子）の構造'!O$53,NA())</f>
        <v>1612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43113</v>
      </c>
      <c r="E56" s="180"/>
      <c r="F56" s="180"/>
      <c r="G56" s="180">
        <f>'将来負担比率（分子）の構造'!J$52</f>
        <v>43647</v>
      </c>
      <c r="H56" s="180"/>
      <c r="I56" s="180"/>
      <c r="J56" s="180">
        <f>'将来負担比率（分子）の構造'!K$52</f>
        <v>43133</v>
      </c>
      <c r="K56" s="180"/>
      <c r="L56" s="180"/>
      <c r="M56" s="180">
        <f>'将来負担比率（分子）の構造'!L$52</f>
        <v>41838</v>
      </c>
      <c r="N56" s="180"/>
      <c r="O56" s="180"/>
      <c r="P56" s="180">
        <f>'将来負担比率（分子）の構造'!M$52</f>
        <v>41154</v>
      </c>
    </row>
    <row r="57" spans="1:16" x14ac:dyDescent="0.2">
      <c r="A57" s="180" t="s">
        <v>41</v>
      </c>
      <c r="B57" s="180"/>
      <c r="C57" s="180"/>
      <c r="D57" s="180">
        <f>'将来負担比率（分子）の構造'!I$51</f>
        <v>1732</v>
      </c>
      <c r="E57" s="180"/>
      <c r="F57" s="180"/>
      <c r="G57" s="180">
        <f>'将来負担比率（分子）の構造'!J$51</f>
        <v>1795</v>
      </c>
      <c r="H57" s="180"/>
      <c r="I57" s="180"/>
      <c r="J57" s="180">
        <f>'将来負担比率（分子）の構造'!K$51</f>
        <v>1724</v>
      </c>
      <c r="K57" s="180"/>
      <c r="L57" s="180"/>
      <c r="M57" s="180">
        <f>'将来負担比率（分子）の構造'!L$51</f>
        <v>1586</v>
      </c>
      <c r="N57" s="180"/>
      <c r="O57" s="180"/>
      <c r="P57" s="180">
        <f>'将来負担比率（分子）の構造'!M$51</f>
        <v>2801</v>
      </c>
    </row>
    <row r="58" spans="1:16" x14ac:dyDescent="0.2">
      <c r="A58" s="180" t="s">
        <v>40</v>
      </c>
      <c r="B58" s="180"/>
      <c r="C58" s="180"/>
      <c r="D58" s="180">
        <f>'将来負担比率（分子）の構造'!I$50</f>
        <v>18696</v>
      </c>
      <c r="E58" s="180"/>
      <c r="F58" s="180"/>
      <c r="G58" s="180">
        <f>'将来負担比率（分子）の構造'!J$50</f>
        <v>19234</v>
      </c>
      <c r="H58" s="180"/>
      <c r="I58" s="180"/>
      <c r="J58" s="180">
        <f>'将来負担比率（分子）の構造'!K$50</f>
        <v>20197</v>
      </c>
      <c r="K58" s="180"/>
      <c r="L58" s="180"/>
      <c r="M58" s="180">
        <f>'将来負担比率（分子）の構造'!L$50</f>
        <v>20929</v>
      </c>
      <c r="N58" s="180"/>
      <c r="O58" s="180"/>
      <c r="P58" s="180">
        <f>'将来負担比率（分子）の構造'!M$50</f>
        <v>20915</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229</v>
      </c>
      <c r="C61" s="180"/>
      <c r="D61" s="180"/>
      <c r="E61" s="180">
        <f>'将来負担比率（分子）の構造'!J$46</f>
        <v>235</v>
      </c>
      <c r="F61" s="180"/>
      <c r="G61" s="180"/>
      <c r="H61" s="180">
        <f>'将来負担比率（分子）の構造'!K$46</f>
        <v>245</v>
      </c>
      <c r="I61" s="180"/>
      <c r="J61" s="180"/>
      <c r="K61" s="180">
        <f>'将来負担比率（分子）の構造'!L$46</f>
        <v>520</v>
      </c>
      <c r="L61" s="180"/>
      <c r="M61" s="180"/>
      <c r="N61" s="180">
        <f>'将来負担比率（分子）の構造'!M$46</f>
        <v>473</v>
      </c>
      <c r="O61" s="180"/>
      <c r="P61" s="180"/>
    </row>
    <row r="62" spans="1:16" x14ac:dyDescent="0.2">
      <c r="A62" s="180" t="s">
        <v>34</v>
      </c>
      <c r="B62" s="180">
        <f>'将来負担比率（分子）の構造'!I$45</f>
        <v>7411</v>
      </c>
      <c r="C62" s="180"/>
      <c r="D62" s="180"/>
      <c r="E62" s="180">
        <f>'将来負担比率（分子）の構造'!J$45</f>
        <v>6743</v>
      </c>
      <c r="F62" s="180"/>
      <c r="G62" s="180"/>
      <c r="H62" s="180">
        <f>'将来負担比率（分子）の構造'!K$45</f>
        <v>6622</v>
      </c>
      <c r="I62" s="180"/>
      <c r="J62" s="180"/>
      <c r="K62" s="180">
        <f>'将来負担比率（分子）の構造'!L$45</f>
        <v>6512</v>
      </c>
      <c r="L62" s="180"/>
      <c r="M62" s="180"/>
      <c r="N62" s="180">
        <f>'将来負担比率（分子）の構造'!M$45</f>
        <v>6079</v>
      </c>
      <c r="O62" s="180"/>
      <c r="P62" s="180"/>
    </row>
    <row r="63" spans="1:16" x14ac:dyDescent="0.2">
      <c r="A63" s="180" t="s">
        <v>33</v>
      </c>
      <c r="B63" s="180">
        <f>'将来負担比率（分子）の構造'!I$44</f>
        <v>3338</v>
      </c>
      <c r="C63" s="180"/>
      <c r="D63" s="180"/>
      <c r="E63" s="180">
        <f>'将来負担比率（分子）の構造'!J$44</f>
        <v>3179</v>
      </c>
      <c r="F63" s="180"/>
      <c r="G63" s="180"/>
      <c r="H63" s="180">
        <f>'将来負担比率（分子）の構造'!K$44</f>
        <v>2727</v>
      </c>
      <c r="I63" s="180"/>
      <c r="J63" s="180"/>
      <c r="K63" s="180">
        <f>'将来負担比率（分子）の構造'!L$44</f>
        <v>2905</v>
      </c>
      <c r="L63" s="180"/>
      <c r="M63" s="180"/>
      <c r="N63" s="180">
        <f>'将来負担比率（分子）の構造'!M$44</f>
        <v>2809</v>
      </c>
      <c r="O63" s="180"/>
      <c r="P63" s="180"/>
    </row>
    <row r="64" spans="1:16" x14ac:dyDescent="0.2">
      <c r="A64" s="180" t="s">
        <v>32</v>
      </c>
      <c r="B64" s="180">
        <f>'将来負担比率（分子）の構造'!I$43</f>
        <v>5697</v>
      </c>
      <c r="C64" s="180"/>
      <c r="D64" s="180"/>
      <c r="E64" s="180">
        <f>'将来負担比率（分子）の構造'!J$43</f>
        <v>5727</v>
      </c>
      <c r="F64" s="180"/>
      <c r="G64" s="180"/>
      <c r="H64" s="180">
        <f>'将来負担比率（分子）の構造'!K$43</f>
        <v>5645</v>
      </c>
      <c r="I64" s="180"/>
      <c r="J64" s="180"/>
      <c r="K64" s="180">
        <f>'将来負担比率（分子）の構造'!L$43</f>
        <v>5769</v>
      </c>
      <c r="L64" s="180"/>
      <c r="M64" s="180"/>
      <c r="N64" s="180">
        <f>'将来負担比率（分子）の構造'!M$43</f>
        <v>4774</v>
      </c>
      <c r="O64" s="180"/>
      <c r="P64" s="180"/>
    </row>
    <row r="65" spans="1:16" x14ac:dyDescent="0.2">
      <c r="A65" s="180" t="s">
        <v>31</v>
      </c>
      <c r="B65" s="180" t="str">
        <f>'将来負担比率（分子）の構造'!I$42</f>
        <v>-</v>
      </c>
      <c r="C65" s="180"/>
      <c r="D65" s="180"/>
      <c r="E65" s="180" t="str">
        <f>'将来負担比率（分子）の構造'!J$42</f>
        <v>-</v>
      </c>
      <c r="F65" s="180"/>
      <c r="G65" s="180"/>
      <c r="H65" s="180">
        <f>'将来負担比率（分子）の構造'!K$42</f>
        <v>1</v>
      </c>
      <c r="I65" s="180"/>
      <c r="J65" s="180"/>
      <c r="K65" s="180">
        <f>'将来負担比率（分子）の構造'!L$42</f>
        <v>4</v>
      </c>
      <c r="L65" s="180"/>
      <c r="M65" s="180"/>
      <c r="N65" s="180">
        <f>'将来負担比率（分子）の構造'!M$42</f>
        <v>11</v>
      </c>
      <c r="O65" s="180"/>
      <c r="P65" s="180"/>
    </row>
    <row r="66" spans="1:16" x14ac:dyDescent="0.2">
      <c r="A66" s="180" t="s">
        <v>30</v>
      </c>
      <c r="B66" s="180">
        <f>'将来負担比率（分子）の構造'!I$41</f>
        <v>51999</v>
      </c>
      <c r="C66" s="180"/>
      <c r="D66" s="180"/>
      <c r="E66" s="180">
        <f>'将来負担比率（分子）の構造'!J$41</f>
        <v>52811</v>
      </c>
      <c r="F66" s="180"/>
      <c r="G66" s="180"/>
      <c r="H66" s="180">
        <f>'将来負担比率（分子）の構造'!K$41</f>
        <v>51767</v>
      </c>
      <c r="I66" s="180"/>
      <c r="J66" s="180"/>
      <c r="K66" s="180">
        <f>'将来負担比率（分子）の構造'!L$41</f>
        <v>49696</v>
      </c>
      <c r="L66" s="180"/>
      <c r="M66" s="180"/>
      <c r="N66" s="180">
        <f>'将来負担比率（分子）の構造'!M$41</f>
        <v>49032</v>
      </c>
      <c r="O66" s="180"/>
      <c r="P66" s="180"/>
    </row>
    <row r="67" spans="1:16" x14ac:dyDescent="0.2">
      <c r="A67" s="180" t="s">
        <v>74</v>
      </c>
      <c r="B67" s="180" t="e">
        <f>NA()</f>
        <v>#N/A</v>
      </c>
      <c r="C67" s="180">
        <f>IF(ISNUMBER('将来負担比率（分子）の構造'!I$53), IF('将来負担比率（分子）の構造'!I$53 &lt; 0, 0, '将来負担比率（分子）の構造'!I$53), NA())</f>
        <v>5133</v>
      </c>
      <c r="D67" s="180" t="e">
        <f>NA()</f>
        <v>#N/A</v>
      </c>
      <c r="E67" s="180" t="e">
        <f>NA()</f>
        <v>#N/A</v>
      </c>
      <c r="F67" s="180">
        <f>IF(ISNUMBER('将来負担比率（分子）の構造'!J$53), IF('将来負担比率（分子）の構造'!J$53 &lt; 0, 0, '将来負担比率（分子）の構造'!J$53), NA())</f>
        <v>4018</v>
      </c>
      <c r="G67" s="180" t="e">
        <f>NA()</f>
        <v>#N/A</v>
      </c>
      <c r="H67" s="180" t="e">
        <f>NA()</f>
        <v>#N/A</v>
      </c>
      <c r="I67" s="180">
        <f>IF(ISNUMBER('将来負担比率（分子）の構造'!K$53), IF('将来負担比率（分子）の構造'!K$53 &lt; 0, 0, '将来負担比率（分子）の構造'!K$53), NA())</f>
        <v>1952</v>
      </c>
      <c r="J67" s="180" t="e">
        <f>NA()</f>
        <v>#N/A</v>
      </c>
      <c r="K67" s="180" t="e">
        <f>NA()</f>
        <v>#N/A</v>
      </c>
      <c r="L67" s="180">
        <f>IF(ISNUMBER('将来負担比率（分子）の構造'!L$53), IF('将来負担比率（分子）の構造'!L$53 &lt; 0, 0, '将来負担比率（分子）の構造'!L$53), NA())</f>
        <v>1054</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3563</v>
      </c>
      <c r="C72" s="184">
        <f>基金残高に係る経年分析!G55</f>
        <v>3564</v>
      </c>
      <c r="D72" s="184">
        <f>基金残高に係る経年分析!H55</f>
        <v>3564</v>
      </c>
    </row>
    <row r="73" spans="1:16" x14ac:dyDescent="0.2">
      <c r="A73" s="183" t="s">
        <v>77</v>
      </c>
      <c r="B73" s="184">
        <f>基金残高に係る経年分析!F56</f>
        <v>9005</v>
      </c>
      <c r="C73" s="184">
        <f>基金残高に係る経年分析!G56</f>
        <v>9315</v>
      </c>
      <c r="D73" s="184">
        <f>基金残高に係る経年分析!H56</f>
        <v>9325</v>
      </c>
    </row>
    <row r="74" spans="1:16" x14ac:dyDescent="0.2">
      <c r="A74" s="183" t="s">
        <v>78</v>
      </c>
      <c r="B74" s="184">
        <f>基金残高に係る経年分析!F57</f>
        <v>9320</v>
      </c>
      <c r="C74" s="184">
        <f>基金残高に係る経年分析!G57</f>
        <v>10039</v>
      </c>
      <c r="D74" s="184">
        <f>基金残高に係る経年分析!H57</f>
        <v>9948</v>
      </c>
    </row>
  </sheetData>
  <sheetProtection algorithmName="SHA-512" hashValue="6UVMJLzmX77sinK7wHNA0ZCifHTkgkC8djE6qqIcqmOZNy+Y0ZKa4lM5RX4rG1DN+yLAMSm6XwrMLmQP4oPHqg==" saltValue="Mynrb/f51fkisz5U+eCR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220</v>
      </c>
      <c r="C5" s="666"/>
      <c r="D5" s="666"/>
      <c r="E5" s="666"/>
      <c r="F5" s="666"/>
      <c r="G5" s="666"/>
      <c r="H5" s="666"/>
      <c r="I5" s="666"/>
      <c r="J5" s="666"/>
      <c r="K5" s="666"/>
      <c r="L5" s="666"/>
      <c r="M5" s="666"/>
      <c r="N5" s="666"/>
      <c r="O5" s="666"/>
      <c r="P5" s="666"/>
      <c r="Q5" s="667"/>
      <c r="R5" s="668">
        <v>8110765</v>
      </c>
      <c r="S5" s="669"/>
      <c r="T5" s="669"/>
      <c r="U5" s="669"/>
      <c r="V5" s="669"/>
      <c r="W5" s="669"/>
      <c r="X5" s="669"/>
      <c r="Y5" s="670"/>
      <c r="Z5" s="671">
        <v>18.2</v>
      </c>
      <c r="AA5" s="671"/>
      <c r="AB5" s="671"/>
      <c r="AC5" s="671"/>
      <c r="AD5" s="672">
        <v>7711212</v>
      </c>
      <c r="AE5" s="672"/>
      <c r="AF5" s="672"/>
      <c r="AG5" s="672"/>
      <c r="AH5" s="672"/>
      <c r="AI5" s="672"/>
      <c r="AJ5" s="672"/>
      <c r="AK5" s="672"/>
      <c r="AL5" s="673">
        <v>34.200000000000003</v>
      </c>
      <c r="AM5" s="674"/>
      <c r="AN5" s="674"/>
      <c r="AO5" s="675"/>
      <c r="AP5" s="665" t="s">
        <v>221</v>
      </c>
      <c r="AQ5" s="666"/>
      <c r="AR5" s="666"/>
      <c r="AS5" s="666"/>
      <c r="AT5" s="666"/>
      <c r="AU5" s="666"/>
      <c r="AV5" s="666"/>
      <c r="AW5" s="666"/>
      <c r="AX5" s="666"/>
      <c r="AY5" s="666"/>
      <c r="AZ5" s="666"/>
      <c r="BA5" s="666"/>
      <c r="BB5" s="666"/>
      <c r="BC5" s="666"/>
      <c r="BD5" s="666"/>
      <c r="BE5" s="666"/>
      <c r="BF5" s="667"/>
      <c r="BG5" s="679">
        <v>7718800</v>
      </c>
      <c r="BH5" s="680"/>
      <c r="BI5" s="680"/>
      <c r="BJ5" s="680"/>
      <c r="BK5" s="680"/>
      <c r="BL5" s="680"/>
      <c r="BM5" s="680"/>
      <c r="BN5" s="681"/>
      <c r="BO5" s="682">
        <v>95.2</v>
      </c>
      <c r="BP5" s="682"/>
      <c r="BQ5" s="682"/>
      <c r="BR5" s="682"/>
      <c r="BS5" s="683">
        <v>54281</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222</v>
      </c>
      <c r="CS5" s="662"/>
      <c r="CT5" s="662"/>
      <c r="CU5" s="662"/>
      <c r="CV5" s="662"/>
      <c r="CW5" s="662"/>
      <c r="CX5" s="662"/>
      <c r="CY5" s="663"/>
      <c r="CZ5" s="661" t="s">
        <v>214</v>
      </c>
      <c r="DA5" s="662"/>
      <c r="DB5" s="662"/>
      <c r="DC5" s="663"/>
      <c r="DD5" s="661" t="s">
        <v>223</v>
      </c>
      <c r="DE5" s="662"/>
      <c r="DF5" s="662"/>
      <c r="DG5" s="662"/>
      <c r="DH5" s="662"/>
      <c r="DI5" s="662"/>
      <c r="DJ5" s="662"/>
      <c r="DK5" s="662"/>
      <c r="DL5" s="662"/>
      <c r="DM5" s="662"/>
      <c r="DN5" s="662"/>
      <c r="DO5" s="662"/>
      <c r="DP5" s="663"/>
      <c r="DQ5" s="661" t="s">
        <v>224</v>
      </c>
      <c r="DR5" s="662"/>
      <c r="DS5" s="662"/>
      <c r="DT5" s="662"/>
      <c r="DU5" s="662"/>
      <c r="DV5" s="662"/>
      <c r="DW5" s="662"/>
      <c r="DX5" s="662"/>
      <c r="DY5" s="662"/>
      <c r="DZ5" s="662"/>
      <c r="EA5" s="662"/>
      <c r="EB5" s="662"/>
      <c r="EC5" s="663"/>
    </row>
    <row r="6" spans="2:143" ht="11.25" customHeight="1" x14ac:dyDescent="0.2">
      <c r="B6" s="676" t="s">
        <v>225</v>
      </c>
      <c r="C6" s="677"/>
      <c r="D6" s="677"/>
      <c r="E6" s="677"/>
      <c r="F6" s="677"/>
      <c r="G6" s="677"/>
      <c r="H6" s="677"/>
      <c r="I6" s="677"/>
      <c r="J6" s="677"/>
      <c r="K6" s="677"/>
      <c r="L6" s="677"/>
      <c r="M6" s="677"/>
      <c r="N6" s="677"/>
      <c r="O6" s="677"/>
      <c r="P6" s="677"/>
      <c r="Q6" s="678"/>
      <c r="R6" s="679">
        <v>361245</v>
      </c>
      <c r="S6" s="680"/>
      <c r="T6" s="680"/>
      <c r="U6" s="680"/>
      <c r="V6" s="680"/>
      <c r="W6" s="680"/>
      <c r="X6" s="680"/>
      <c r="Y6" s="681"/>
      <c r="Z6" s="682">
        <v>0.8</v>
      </c>
      <c r="AA6" s="682"/>
      <c r="AB6" s="682"/>
      <c r="AC6" s="682"/>
      <c r="AD6" s="683">
        <v>361245</v>
      </c>
      <c r="AE6" s="683"/>
      <c r="AF6" s="683"/>
      <c r="AG6" s="683"/>
      <c r="AH6" s="683"/>
      <c r="AI6" s="683"/>
      <c r="AJ6" s="683"/>
      <c r="AK6" s="683"/>
      <c r="AL6" s="684">
        <v>1.6</v>
      </c>
      <c r="AM6" s="685"/>
      <c r="AN6" s="685"/>
      <c r="AO6" s="686"/>
      <c r="AP6" s="676" t="s">
        <v>226</v>
      </c>
      <c r="AQ6" s="677"/>
      <c r="AR6" s="677"/>
      <c r="AS6" s="677"/>
      <c r="AT6" s="677"/>
      <c r="AU6" s="677"/>
      <c r="AV6" s="677"/>
      <c r="AW6" s="677"/>
      <c r="AX6" s="677"/>
      <c r="AY6" s="677"/>
      <c r="AZ6" s="677"/>
      <c r="BA6" s="677"/>
      <c r="BB6" s="677"/>
      <c r="BC6" s="677"/>
      <c r="BD6" s="677"/>
      <c r="BE6" s="677"/>
      <c r="BF6" s="678"/>
      <c r="BG6" s="679">
        <v>7718800</v>
      </c>
      <c r="BH6" s="680"/>
      <c r="BI6" s="680"/>
      <c r="BJ6" s="680"/>
      <c r="BK6" s="680"/>
      <c r="BL6" s="680"/>
      <c r="BM6" s="680"/>
      <c r="BN6" s="681"/>
      <c r="BO6" s="682">
        <v>95.2</v>
      </c>
      <c r="BP6" s="682"/>
      <c r="BQ6" s="682"/>
      <c r="BR6" s="682"/>
      <c r="BS6" s="683">
        <v>54281</v>
      </c>
      <c r="BT6" s="683"/>
      <c r="BU6" s="683"/>
      <c r="BV6" s="683"/>
      <c r="BW6" s="683"/>
      <c r="BX6" s="683"/>
      <c r="BY6" s="683"/>
      <c r="BZ6" s="683"/>
      <c r="CA6" s="683"/>
      <c r="CB6" s="687"/>
      <c r="CD6" s="690" t="s">
        <v>227</v>
      </c>
      <c r="CE6" s="691"/>
      <c r="CF6" s="691"/>
      <c r="CG6" s="691"/>
      <c r="CH6" s="691"/>
      <c r="CI6" s="691"/>
      <c r="CJ6" s="691"/>
      <c r="CK6" s="691"/>
      <c r="CL6" s="691"/>
      <c r="CM6" s="691"/>
      <c r="CN6" s="691"/>
      <c r="CO6" s="691"/>
      <c r="CP6" s="691"/>
      <c r="CQ6" s="692"/>
      <c r="CR6" s="679">
        <v>276608</v>
      </c>
      <c r="CS6" s="680"/>
      <c r="CT6" s="680"/>
      <c r="CU6" s="680"/>
      <c r="CV6" s="680"/>
      <c r="CW6" s="680"/>
      <c r="CX6" s="680"/>
      <c r="CY6" s="681"/>
      <c r="CZ6" s="673">
        <v>0.6</v>
      </c>
      <c r="DA6" s="674"/>
      <c r="DB6" s="674"/>
      <c r="DC6" s="693"/>
      <c r="DD6" s="688" t="s">
        <v>228</v>
      </c>
      <c r="DE6" s="680"/>
      <c r="DF6" s="680"/>
      <c r="DG6" s="680"/>
      <c r="DH6" s="680"/>
      <c r="DI6" s="680"/>
      <c r="DJ6" s="680"/>
      <c r="DK6" s="680"/>
      <c r="DL6" s="680"/>
      <c r="DM6" s="680"/>
      <c r="DN6" s="680"/>
      <c r="DO6" s="680"/>
      <c r="DP6" s="681"/>
      <c r="DQ6" s="688">
        <v>276419</v>
      </c>
      <c r="DR6" s="680"/>
      <c r="DS6" s="680"/>
      <c r="DT6" s="680"/>
      <c r="DU6" s="680"/>
      <c r="DV6" s="680"/>
      <c r="DW6" s="680"/>
      <c r="DX6" s="680"/>
      <c r="DY6" s="680"/>
      <c r="DZ6" s="680"/>
      <c r="EA6" s="680"/>
      <c r="EB6" s="680"/>
      <c r="EC6" s="689"/>
    </row>
    <row r="7" spans="2:143" ht="11.25" customHeight="1" x14ac:dyDescent="0.2">
      <c r="B7" s="676" t="s">
        <v>229</v>
      </c>
      <c r="C7" s="677"/>
      <c r="D7" s="677"/>
      <c r="E7" s="677"/>
      <c r="F7" s="677"/>
      <c r="G7" s="677"/>
      <c r="H7" s="677"/>
      <c r="I7" s="677"/>
      <c r="J7" s="677"/>
      <c r="K7" s="677"/>
      <c r="L7" s="677"/>
      <c r="M7" s="677"/>
      <c r="N7" s="677"/>
      <c r="O7" s="677"/>
      <c r="P7" s="677"/>
      <c r="Q7" s="678"/>
      <c r="R7" s="679">
        <v>24997</v>
      </c>
      <c r="S7" s="680"/>
      <c r="T7" s="680"/>
      <c r="U7" s="680"/>
      <c r="V7" s="680"/>
      <c r="W7" s="680"/>
      <c r="X7" s="680"/>
      <c r="Y7" s="681"/>
      <c r="Z7" s="682">
        <v>0.1</v>
      </c>
      <c r="AA7" s="682"/>
      <c r="AB7" s="682"/>
      <c r="AC7" s="682"/>
      <c r="AD7" s="683">
        <v>24997</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3476998</v>
      </c>
      <c r="BH7" s="680"/>
      <c r="BI7" s="680"/>
      <c r="BJ7" s="680"/>
      <c r="BK7" s="680"/>
      <c r="BL7" s="680"/>
      <c r="BM7" s="680"/>
      <c r="BN7" s="681"/>
      <c r="BO7" s="682">
        <v>42.9</v>
      </c>
      <c r="BP7" s="682"/>
      <c r="BQ7" s="682"/>
      <c r="BR7" s="682"/>
      <c r="BS7" s="683">
        <v>54281</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3758791</v>
      </c>
      <c r="CS7" s="680"/>
      <c r="CT7" s="680"/>
      <c r="CU7" s="680"/>
      <c r="CV7" s="680"/>
      <c r="CW7" s="680"/>
      <c r="CX7" s="680"/>
      <c r="CY7" s="681"/>
      <c r="CZ7" s="682">
        <v>8.6999999999999993</v>
      </c>
      <c r="DA7" s="682"/>
      <c r="DB7" s="682"/>
      <c r="DC7" s="682"/>
      <c r="DD7" s="688">
        <v>187231</v>
      </c>
      <c r="DE7" s="680"/>
      <c r="DF7" s="680"/>
      <c r="DG7" s="680"/>
      <c r="DH7" s="680"/>
      <c r="DI7" s="680"/>
      <c r="DJ7" s="680"/>
      <c r="DK7" s="680"/>
      <c r="DL7" s="680"/>
      <c r="DM7" s="680"/>
      <c r="DN7" s="680"/>
      <c r="DO7" s="680"/>
      <c r="DP7" s="681"/>
      <c r="DQ7" s="688">
        <v>3083147</v>
      </c>
      <c r="DR7" s="680"/>
      <c r="DS7" s="680"/>
      <c r="DT7" s="680"/>
      <c r="DU7" s="680"/>
      <c r="DV7" s="680"/>
      <c r="DW7" s="680"/>
      <c r="DX7" s="680"/>
      <c r="DY7" s="680"/>
      <c r="DZ7" s="680"/>
      <c r="EA7" s="680"/>
      <c r="EB7" s="680"/>
      <c r="EC7" s="689"/>
    </row>
    <row r="8" spans="2:143" ht="11.25" customHeight="1" x14ac:dyDescent="0.2">
      <c r="B8" s="676" t="s">
        <v>232</v>
      </c>
      <c r="C8" s="677"/>
      <c r="D8" s="677"/>
      <c r="E8" s="677"/>
      <c r="F8" s="677"/>
      <c r="G8" s="677"/>
      <c r="H8" s="677"/>
      <c r="I8" s="677"/>
      <c r="J8" s="677"/>
      <c r="K8" s="677"/>
      <c r="L8" s="677"/>
      <c r="M8" s="677"/>
      <c r="N8" s="677"/>
      <c r="O8" s="677"/>
      <c r="P8" s="677"/>
      <c r="Q8" s="678"/>
      <c r="R8" s="679">
        <v>43900</v>
      </c>
      <c r="S8" s="680"/>
      <c r="T8" s="680"/>
      <c r="U8" s="680"/>
      <c r="V8" s="680"/>
      <c r="W8" s="680"/>
      <c r="X8" s="680"/>
      <c r="Y8" s="681"/>
      <c r="Z8" s="682">
        <v>0.1</v>
      </c>
      <c r="AA8" s="682"/>
      <c r="AB8" s="682"/>
      <c r="AC8" s="682"/>
      <c r="AD8" s="683">
        <v>43900</v>
      </c>
      <c r="AE8" s="683"/>
      <c r="AF8" s="683"/>
      <c r="AG8" s="683"/>
      <c r="AH8" s="683"/>
      <c r="AI8" s="683"/>
      <c r="AJ8" s="683"/>
      <c r="AK8" s="683"/>
      <c r="AL8" s="684">
        <v>0.2</v>
      </c>
      <c r="AM8" s="685"/>
      <c r="AN8" s="685"/>
      <c r="AO8" s="686"/>
      <c r="AP8" s="676" t="s">
        <v>233</v>
      </c>
      <c r="AQ8" s="677"/>
      <c r="AR8" s="677"/>
      <c r="AS8" s="677"/>
      <c r="AT8" s="677"/>
      <c r="AU8" s="677"/>
      <c r="AV8" s="677"/>
      <c r="AW8" s="677"/>
      <c r="AX8" s="677"/>
      <c r="AY8" s="677"/>
      <c r="AZ8" s="677"/>
      <c r="BA8" s="677"/>
      <c r="BB8" s="677"/>
      <c r="BC8" s="677"/>
      <c r="BD8" s="677"/>
      <c r="BE8" s="677"/>
      <c r="BF8" s="678"/>
      <c r="BG8" s="679">
        <v>120443</v>
      </c>
      <c r="BH8" s="680"/>
      <c r="BI8" s="680"/>
      <c r="BJ8" s="680"/>
      <c r="BK8" s="680"/>
      <c r="BL8" s="680"/>
      <c r="BM8" s="680"/>
      <c r="BN8" s="681"/>
      <c r="BO8" s="682">
        <v>1.5</v>
      </c>
      <c r="BP8" s="682"/>
      <c r="BQ8" s="682"/>
      <c r="BR8" s="682"/>
      <c r="BS8" s="688" t="s">
        <v>228</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13822205</v>
      </c>
      <c r="CS8" s="680"/>
      <c r="CT8" s="680"/>
      <c r="CU8" s="680"/>
      <c r="CV8" s="680"/>
      <c r="CW8" s="680"/>
      <c r="CX8" s="680"/>
      <c r="CY8" s="681"/>
      <c r="CZ8" s="682">
        <v>32.1</v>
      </c>
      <c r="DA8" s="682"/>
      <c r="DB8" s="682"/>
      <c r="DC8" s="682"/>
      <c r="DD8" s="688">
        <v>400809</v>
      </c>
      <c r="DE8" s="680"/>
      <c r="DF8" s="680"/>
      <c r="DG8" s="680"/>
      <c r="DH8" s="680"/>
      <c r="DI8" s="680"/>
      <c r="DJ8" s="680"/>
      <c r="DK8" s="680"/>
      <c r="DL8" s="680"/>
      <c r="DM8" s="680"/>
      <c r="DN8" s="680"/>
      <c r="DO8" s="680"/>
      <c r="DP8" s="681"/>
      <c r="DQ8" s="688">
        <v>7150468</v>
      </c>
      <c r="DR8" s="680"/>
      <c r="DS8" s="680"/>
      <c r="DT8" s="680"/>
      <c r="DU8" s="680"/>
      <c r="DV8" s="680"/>
      <c r="DW8" s="680"/>
      <c r="DX8" s="680"/>
      <c r="DY8" s="680"/>
      <c r="DZ8" s="680"/>
      <c r="EA8" s="680"/>
      <c r="EB8" s="680"/>
      <c r="EC8" s="689"/>
    </row>
    <row r="9" spans="2:143" ht="11.25" customHeight="1" x14ac:dyDescent="0.2">
      <c r="B9" s="676" t="s">
        <v>235</v>
      </c>
      <c r="C9" s="677"/>
      <c r="D9" s="677"/>
      <c r="E9" s="677"/>
      <c r="F9" s="677"/>
      <c r="G9" s="677"/>
      <c r="H9" s="677"/>
      <c r="I9" s="677"/>
      <c r="J9" s="677"/>
      <c r="K9" s="677"/>
      <c r="L9" s="677"/>
      <c r="M9" s="677"/>
      <c r="N9" s="677"/>
      <c r="O9" s="677"/>
      <c r="P9" s="677"/>
      <c r="Q9" s="678"/>
      <c r="R9" s="679">
        <v>36642</v>
      </c>
      <c r="S9" s="680"/>
      <c r="T9" s="680"/>
      <c r="U9" s="680"/>
      <c r="V9" s="680"/>
      <c r="W9" s="680"/>
      <c r="X9" s="680"/>
      <c r="Y9" s="681"/>
      <c r="Z9" s="682">
        <v>0.1</v>
      </c>
      <c r="AA9" s="682"/>
      <c r="AB9" s="682"/>
      <c r="AC9" s="682"/>
      <c r="AD9" s="683">
        <v>36642</v>
      </c>
      <c r="AE9" s="683"/>
      <c r="AF9" s="683"/>
      <c r="AG9" s="683"/>
      <c r="AH9" s="683"/>
      <c r="AI9" s="683"/>
      <c r="AJ9" s="683"/>
      <c r="AK9" s="683"/>
      <c r="AL9" s="684">
        <v>0.2</v>
      </c>
      <c r="AM9" s="685"/>
      <c r="AN9" s="685"/>
      <c r="AO9" s="686"/>
      <c r="AP9" s="676" t="s">
        <v>236</v>
      </c>
      <c r="AQ9" s="677"/>
      <c r="AR9" s="677"/>
      <c r="AS9" s="677"/>
      <c r="AT9" s="677"/>
      <c r="AU9" s="677"/>
      <c r="AV9" s="677"/>
      <c r="AW9" s="677"/>
      <c r="AX9" s="677"/>
      <c r="AY9" s="677"/>
      <c r="AZ9" s="677"/>
      <c r="BA9" s="677"/>
      <c r="BB9" s="677"/>
      <c r="BC9" s="677"/>
      <c r="BD9" s="677"/>
      <c r="BE9" s="677"/>
      <c r="BF9" s="678"/>
      <c r="BG9" s="679">
        <v>2826646</v>
      </c>
      <c r="BH9" s="680"/>
      <c r="BI9" s="680"/>
      <c r="BJ9" s="680"/>
      <c r="BK9" s="680"/>
      <c r="BL9" s="680"/>
      <c r="BM9" s="680"/>
      <c r="BN9" s="681"/>
      <c r="BO9" s="682">
        <v>34.9</v>
      </c>
      <c r="BP9" s="682"/>
      <c r="BQ9" s="682"/>
      <c r="BR9" s="682"/>
      <c r="BS9" s="688" t="s">
        <v>237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4252863</v>
      </c>
      <c r="CS9" s="680"/>
      <c r="CT9" s="680"/>
      <c r="CU9" s="680"/>
      <c r="CV9" s="680"/>
      <c r="CW9" s="680"/>
      <c r="CX9" s="680"/>
      <c r="CY9" s="681"/>
      <c r="CZ9" s="682">
        <v>9.9</v>
      </c>
      <c r="DA9" s="682"/>
      <c r="DB9" s="682"/>
      <c r="DC9" s="682"/>
      <c r="DD9" s="688">
        <v>533473</v>
      </c>
      <c r="DE9" s="680"/>
      <c r="DF9" s="680"/>
      <c r="DG9" s="680"/>
      <c r="DH9" s="680"/>
      <c r="DI9" s="680"/>
      <c r="DJ9" s="680"/>
      <c r="DK9" s="680"/>
      <c r="DL9" s="680"/>
      <c r="DM9" s="680"/>
      <c r="DN9" s="680"/>
      <c r="DO9" s="680"/>
      <c r="DP9" s="681"/>
      <c r="DQ9" s="688">
        <v>3346945</v>
      </c>
      <c r="DR9" s="680"/>
      <c r="DS9" s="680"/>
      <c r="DT9" s="680"/>
      <c r="DU9" s="680"/>
      <c r="DV9" s="680"/>
      <c r="DW9" s="680"/>
      <c r="DX9" s="680"/>
      <c r="DY9" s="680"/>
      <c r="DZ9" s="680"/>
      <c r="EA9" s="680"/>
      <c r="EB9" s="680"/>
      <c r="EC9" s="689"/>
    </row>
    <row r="10" spans="2:143" ht="11.25" customHeight="1" x14ac:dyDescent="0.2">
      <c r="B10" s="676" t="s">
        <v>239</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228</v>
      </c>
      <c r="AA10" s="682"/>
      <c r="AB10" s="682"/>
      <c r="AC10" s="682"/>
      <c r="AD10" s="683" t="s">
        <v>228</v>
      </c>
      <c r="AE10" s="683"/>
      <c r="AF10" s="683"/>
      <c r="AG10" s="683"/>
      <c r="AH10" s="683"/>
      <c r="AI10" s="683"/>
      <c r="AJ10" s="683"/>
      <c r="AK10" s="683"/>
      <c r="AL10" s="684" t="s">
        <v>228</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212766</v>
      </c>
      <c r="BH10" s="680"/>
      <c r="BI10" s="680"/>
      <c r="BJ10" s="680"/>
      <c r="BK10" s="680"/>
      <c r="BL10" s="680"/>
      <c r="BM10" s="680"/>
      <c r="BN10" s="681"/>
      <c r="BO10" s="682">
        <v>2.6</v>
      </c>
      <c r="BP10" s="682"/>
      <c r="BQ10" s="682"/>
      <c r="BR10" s="682"/>
      <c r="BS10" s="688" t="s">
        <v>237</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4200</v>
      </c>
      <c r="CS10" s="680"/>
      <c r="CT10" s="680"/>
      <c r="CU10" s="680"/>
      <c r="CV10" s="680"/>
      <c r="CW10" s="680"/>
      <c r="CX10" s="680"/>
      <c r="CY10" s="681"/>
      <c r="CZ10" s="682">
        <v>0</v>
      </c>
      <c r="DA10" s="682"/>
      <c r="DB10" s="682"/>
      <c r="DC10" s="682"/>
      <c r="DD10" s="688" t="s">
        <v>228</v>
      </c>
      <c r="DE10" s="680"/>
      <c r="DF10" s="680"/>
      <c r="DG10" s="680"/>
      <c r="DH10" s="680"/>
      <c r="DI10" s="680"/>
      <c r="DJ10" s="680"/>
      <c r="DK10" s="680"/>
      <c r="DL10" s="680"/>
      <c r="DM10" s="680"/>
      <c r="DN10" s="680"/>
      <c r="DO10" s="680"/>
      <c r="DP10" s="681"/>
      <c r="DQ10" s="688">
        <v>1200</v>
      </c>
      <c r="DR10" s="680"/>
      <c r="DS10" s="680"/>
      <c r="DT10" s="680"/>
      <c r="DU10" s="680"/>
      <c r="DV10" s="680"/>
      <c r="DW10" s="680"/>
      <c r="DX10" s="680"/>
      <c r="DY10" s="680"/>
      <c r="DZ10" s="680"/>
      <c r="EA10" s="680"/>
      <c r="EB10" s="680"/>
      <c r="EC10" s="689"/>
    </row>
    <row r="11" spans="2:143" ht="11.25" customHeight="1" x14ac:dyDescent="0.2">
      <c r="B11" s="676" t="s">
        <v>242</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237</v>
      </c>
      <c r="AA11" s="682"/>
      <c r="AB11" s="682"/>
      <c r="AC11" s="682"/>
      <c r="AD11" s="683" t="s">
        <v>228</v>
      </c>
      <c r="AE11" s="683"/>
      <c r="AF11" s="683"/>
      <c r="AG11" s="683"/>
      <c r="AH11" s="683"/>
      <c r="AI11" s="683"/>
      <c r="AJ11" s="683"/>
      <c r="AK11" s="683"/>
      <c r="AL11" s="684" t="s">
        <v>228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317143</v>
      </c>
      <c r="BH11" s="680"/>
      <c r="BI11" s="680"/>
      <c r="BJ11" s="680"/>
      <c r="BK11" s="680"/>
      <c r="BL11" s="680"/>
      <c r="BM11" s="680"/>
      <c r="BN11" s="681"/>
      <c r="BO11" s="682">
        <v>3.9</v>
      </c>
      <c r="BP11" s="682"/>
      <c r="BQ11" s="682"/>
      <c r="BR11" s="682"/>
      <c r="BS11" s="688">
        <v>54281</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2130791</v>
      </c>
      <c r="CS11" s="680"/>
      <c r="CT11" s="680"/>
      <c r="CU11" s="680"/>
      <c r="CV11" s="680"/>
      <c r="CW11" s="680"/>
      <c r="CX11" s="680"/>
      <c r="CY11" s="681"/>
      <c r="CZ11" s="682">
        <v>5</v>
      </c>
      <c r="DA11" s="682"/>
      <c r="DB11" s="682"/>
      <c r="DC11" s="682"/>
      <c r="DD11" s="688">
        <v>540056</v>
      </c>
      <c r="DE11" s="680"/>
      <c r="DF11" s="680"/>
      <c r="DG11" s="680"/>
      <c r="DH11" s="680"/>
      <c r="DI11" s="680"/>
      <c r="DJ11" s="680"/>
      <c r="DK11" s="680"/>
      <c r="DL11" s="680"/>
      <c r="DM11" s="680"/>
      <c r="DN11" s="680"/>
      <c r="DO11" s="680"/>
      <c r="DP11" s="681"/>
      <c r="DQ11" s="688">
        <v>1034926</v>
      </c>
      <c r="DR11" s="680"/>
      <c r="DS11" s="680"/>
      <c r="DT11" s="680"/>
      <c r="DU11" s="680"/>
      <c r="DV11" s="680"/>
      <c r="DW11" s="680"/>
      <c r="DX11" s="680"/>
      <c r="DY11" s="680"/>
      <c r="DZ11" s="680"/>
      <c r="EA11" s="680"/>
      <c r="EB11" s="680"/>
      <c r="EC11" s="689"/>
    </row>
    <row r="12" spans="2:143" ht="11.25" customHeight="1" x14ac:dyDescent="0.2">
      <c r="B12" s="676" t="s">
        <v>245</v>
      </c>
      <c r="C12" s="677"/>
      <c r="D12" s="677"/>
      <c r="E12" s="677"/>
      <c r="F12" s="677"/>
      <c r="G12" s="677"/>
      <c r="H12" s="677"/>
      <c r="I12" s="677"/>
      <c r="J12" s="677"/>
      <c r="K12" s="677"/>
      <c r="L12" s="677"/>
      <c r="M12" s="677"/>
      <c r="N12" s="677"/>
      <c r="O12" s="677"/>
      <c r="P12" s="677"/>
      <c r="Q12" s="678"/>
      <c r="R12" s="679">
        <v>1400569</v>
      </c>
      <c r="S12" s="680"/>
      <c r="T12" s="680"/>
      <c r="U12" s="680"/>
      <c r="V12" s="680"/>
      <c r="W12" s="680"/>
      <c r="X12" s="680"/>
      <c r="Y12" s="681"/>
      <c r="Z12" s="682">
        <v>3.1</v>
      </c>
      <c r="AA12" s="682"/>
      <c r="AB12" s="682"/>
      <c r="AC12" s="682"/>
      <c r="AD12" s="683">
        <v>1400569</v>
      </c>
      <c r="AE12" s="683"/>
      <c r="AF12" s="683"/>
      <c r="AG12" s="683"/>
      <c r="AH12" s="683"/>
      <c r="AI12" s="683"/>
      <c r="AJ12" s="683"/>
      <c r="AK12" s="683"/>
      <c r="AL12" s="684">
        <v>6.2</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3392053</v>
      </c>
      <c r="BH12" s="680"/>
      <c r="BI12" s="680"/>
      <c r="BJ12" s="680"/>
      <c r="BK12" s="680"/>
      <c r="BL12" s="680"/>
      <c r="BM12" s="680"/>
      <c r="BN12" s="681"/>
      <c r="BO12" s="682">
        <v>41.8</v>
      </c>
      <c r="BP12" s="682"/>
      <c r="BQ12" s="682"/>
      <c r="BR12" s="682"/>
      <c r="BS12" s="688" t="s">
        <v>228</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1038153</v>
      </c>
      <c r="CS12" s="680"/>
      <c r="CT12" s="680"/>
      <c r="CU12" s="680"/>
      <c r="CV12" s="680"/>
      <c r="CW12" s="680"/>
      <c r="CX12" s="680"/>
      <c r="CY12" s="681"/>
      <c r="CZ12" s="682">
        <v>2.4</v>
      </c>
      <c r="DA12" s="682"/>
      <c r="DB12" s="682"/>
      <c r="DC12" s="682"/>
      <c r="DD12" s="688">
        <v>342413</v>
      </c>
      <c r="DE12" s="680"/>
      <c r="DF12" s="680"/>
      <c r="DG12" s="680"/>
      <c r="DH12" s="680"/>
      <c r="DI12" s="680"/>
      <c r="DJ12" s="680"/>
      <c r="DK12" s="680"/>
      <c r="DL12" s="680"/>
      <c r="DM12" s="680"/>
      <c r="DN12" s="680"/>
      <c r="DO12" s="680"/>
      <c r="DP12" s="681"/>
      <c r="DQ12" s="688">
        <v>645657</v>
      </c>
      <c r="DR12" s="680"/>
      <c r="DS12" s="680"/>
      <c r="DT12" s="680"/>
      <c r="DU12" s="680"/>
      <c r="DV12" s="680"/>
      <c r="DW12" s="680"/>
      <c r="DX12" s="680"/>
      <c r="DY12" s="680"/>
      <c r="DZ12" s="680"/>
      <c r="EA12" s="680"/>
      <c r="EB12" s="680"/>
      <c r="EC12" s="689"/>
    </row>
    <row r="13" spans="2:143" ht="11.25" customHeight="1" x14ac:dyDescent="0.2">
      <c r="B13" s="676" t="s">
        <v>248</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682" t="s">
        <v>237</v>
      </c>
      <c r="AA13" s="682"/>
      <c r="AB13" s="682"/>
      <c r="AC13" s="682"/>
      <c r="AD13" s="683" t="s">
        <v>228</v>
      </c>
      <c r="AE13" s="683"/>
      <c r="AF13" s="683"/>
      <c r="AG13" s="683"/>
      <c r="AH13" s="683"/>
      <c r="AI13" s="683"/>
      <c r="AJ13" s="683"/>
      <c r="AK13" s="683"/>
      <c r="AL13" s="684" t="s">
        <v>228</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3368707</v>
      </c>
      <c r="BH13" s="680"/>
      <c r="BI13" s="680"/>
      <c r="BJ13" s="680"/>
      <c r="BK13" s="680"/>
      <c r="BL13" s="680"/>
      <c r="BM13" s="680"/>
      <c r="BN13" s="681"/>
      <c r="BO13" s="682">
        <v>41.5</v>
      </c>
      <c r="BP13" s="682"/>
      <c r="BQ13" s="682"/>
      <c r="BR13" s="682"/>
      <c r="BS13" s="688" t="s">
        <v>237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3907128</v>
      </c>
      <c r="CS13" s="680"/>
      <c r="CT13" s="680"/>
      <c r="CU13" s="680"/>
      <c r="CV13" s="680"/>
      <c r="CW13" s="680"/>
      <c r="CX13" s="680"/>
      <c r="CY13" s="681"/>
      <c r="CZ13" s="682">
        <v>9.1</v>
      </c>
      <c r="DA13" s="682"/>
      <c r="DB13" s="682"/>
      <c r="DC13" s="682"/>
      <c r="DD13" s="688">
        <v>1072119</v>
      </c>
      <c r="DE13" s="680"/>
      <c r="DF13" s="680"/>
      <c r="DG13" s="680"/>
      <c r="DH13" s="680"/>
      <c r="DI13" s="680"/>
      <c r="DJ13" s="680"/>
      <c r="DK13" s="680"/>
      <c r="DL13" s="680"/>
      <c r="DM13" s="680"/>
      <c r="DN13" s="680"/>
      <c r="DO13" s="680"/>
      <c r="DP13" s="681"/>
      <c r="DQ13" s="688">
        <v>1196438</v>
      </c>
      <c r="DR13" s="680"/>
      <c r="DS13" s="680"/>
      <c r="DT13" s="680"/>
      <c r="DU13" s="680"/>
      <c r="DV13" s="680"/>
      <c r="DW13" s="680"/>
      <c r="DX13" s="680"/>
      <c r="DY13" s="680"/>
      <c r="DZ13" s="680"/>
      <c r="EA13" s="680"/>
      <c r="EB13" s="680"/>
      <c r="EC13" s="689"/>
    </row>
    <row r="14" spans="2:143" ht="11.25" customHeight="1" x14ac:dyDescent="0.2">
      <c r="B14" s="676" t="s">
        <v>251</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237</v>
      </c>
      <c r="AA14" s="682"/>
      <c r="AB14" s="682"/>
      <c r="AC14" s="682"/>
      <c r="AD14" s="683" t="s">
        <v>237</v>
      </c>
      <c r="AE14" s="683"/>
      <c r="AF14" s="683"/>
      <c r="AG14" s="683"/>
      <c r="AH14" s="683"/>
      <c r="AI14" s="683"/>
      <c r="AJ14" s="683"/>
      <c r="AK14" s="683"/>
      <c r="AL14" s="684" t="s">
        <v>237</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300732</v>
      </c>
      <c r="BH14" s="680"/>
      <c r="BI14" s="680"/>
      <c r="BJ14" s="680"/>
      <c r="BK14" s="680"/>
      <c r="BL14" s="680"/>
      <c r="BM14" s="680"/>
      <c r="BN14" s="681"/>
      <c r="BO14" s="682">
        <v>3.7</v>
      </c>
      <c r="BP14" s="682"/>
      <c r="BQ14" s="682"/>
      <c r="BR14" s="682"/>
      <c r="BS14" s="688" t="s">
        <v>228</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2129754</v>
      </c>
      <c r="CS14" s="680"/>
      <c r="CT14" s="680"/>
      <c r="CU14" s="680"/>
      <c r="CV14" s="680"/>
      <c r="CW14" s="680"/>
      <c r="CX14" s="680"/>
      <c r="CY14" s="681"/>
      <c r="CZ14" s="682">
        <v>5</v>
      </c>
      <c r="DA14" s="682"/>
      <c r="DB14" s="682"/>
      <c r="DC14" s="682"/>
      <c r="DD14" s="688">
        <v>422779</v>
      </c>
      <c r="DE14" s="680"/>
      <c r="DF14" s="680"/>
      <c r="DG14" s="680"/>
      <c r="DH14" s="680"/>
      <c r="DI14" s="680"/>
      <c r="DJ14" s="680"/>
      <c r="DK14" s="680"/>
      <c r="DL14" s="680"/>
      <c r="DM14" s="680"/>
      <c r="DN14" s="680"/>
      <c r="DO14" s="680"/>
      <c r="DP14" s="681"/>
      <c r="DQ14" s="688">
        <v>1467688</v>
      </c>
      <c r="DR14" s="680"/>
      <c r="DS14" s="680"/>
      <c r="DT14" s="680"/>
      <c r="DU14" s="680"/>
      <c r="DV14" s="680"/>
      <c r="DW14" s="680"/>
      <c r="DX14" s="680"/>
      <c r="DY14" s="680"/>
      <c r="DZ14" s="680"/>
      <c r="EA14" s="680"/>
      <c r="EB14" s="680"/>
      <c r="EC14" s="689"/>
    </row>
    <row r="15" spans="2:143" ht="11.25" customHeight="1" x14ac:dyDescent="0.2">
      <c r="B15" s="676" t="s">
        <v>254</v>
      </c>
      <c r="C15" s="677"/>
      <c r="D15" s="677"/>
      <c r="E15" s="677"/>
      <c r="F15" s="677"/>
      <c r="G15" s="677"/>
      <c r="H15" s="677"/>
      <c r="I15" s="677"/>
      <c r="J15" s="677"/>
      <c r="K15" s="677"/>
      <c r="L15" s="677"/>
      <c r="M15" s="677"/>
      <c r="N15" s="677"/>
      <c r="O15" s="677"/>
      <c r="P15" s="677"/>
      <c r="Q15" s="678"/>
      <c r="R15" s="679">
        <v>111683</v>
      </c>
      <c r="S15" s="680"/>
      <c r="T15" s="680"/>
      <c r="U15" s="680"/>
      <c r="V15" s="680"/>
      <c r="W15" s="680"/>
      <c r="X15" s="680"/>
      <c r="Y15" s="681"/>
      <c r="Z15" s="682">
        <v>0.3</v>
      </c>
      <c r="AA15" s="682"/>
      <c r="AB15" s="682"/>
      <c r="AC15" s="682"/>
      <c r="AD15" s="683">
        <v>111683</v>
      </c>
      <c r="AE15" s="683"/>
      <c r="AF15" s="683"/>
      <c r="AG15" s="683"/>
      <c r="AH15" s="683"/>
      <c r="AI15" s="683"/>
      <c r="AJ15" s="683"/>
      <c r="AK15" s="683"/>
      <c r="AL15" s="684">
        <v>0.5</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549017</v>
      </c>
      <c r="BH15" s="680"/>
      <c r="BI15" s="680"/>
      <c r="BJ15" s="680"/>
      <c r="BK15" s="680"/>
      <c r="BL15" s="680"/>
      <c r="BM15" s="680"/>
      <c r="BN15" s="681"/>
      <c r="BO15" s="682">
        <v>6.8</v>
      </c>
      <c r="BP15" s="682"/>
      <c r="BQ15" s="682"/>
      <c r="BR15" s="682"/>
      <c r="BS15" s="688" t="s">
        <v>228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4651070</v>
      </c>
      <c r="CS15" s="680"/>
      <c r="CT15" s="680"/>
      <c r="CU15" s="680"/>
      <c r="CV15" s="680"/>
      <c r="CW15" s="680"/>
      <c r="CX15" s="680"/>
      <c r="CY15" s="681"/>
      <c r="CZ15" s="682">
        <v>10.8</v>
      </c>
      <c r="DA15" s="682"/>
      <c r="DB15" s="682"/>
      <c r="DC15" s="682"/>
      <c r="DD15" s="688">
        <v>1723824</v>
      </c>
      <c r="DE15" s="680"/>
      <c r="DF15" s="680"/>
      <c r="DG15" s="680"/>
      <c r="DH15" s="680"/>
      <c r="DI15" s="680"/>
      <c r="DJ15" s="680"/>
      <c r="DK15" s="680"/>
      <c r="DL15" s="680"/>
      <c r="DM15" s="680"/>
      <c r="DN15" s="680"/>
      <c r="DO15" s="680"/>
      <c r="DP15" s="681"/>
      <c r="DQ15" s="688">
        <v>2508813</v>
      </c>
      <c r="DR15" s="680"/>
      <c r="DS15" s="680"/>
      <c r="DT15" s="680"/>
      <c r="DU15" s="680"/>
      <c r="DV15" s="680"/>
      <c r="DW15" s="680"/>
      <c r="DX15" s="680"/>
      <c r="DY15" s="680"/>
      <c r="DZ15" s="680"/>
      <c r="EA15" s="680"/>
      <c r="EB15" s="680"/>
      <c r="EC15" s="689"/>
    </row>
    <row r="16" spans="2:143" ht="11.25" customHeight="1" x14ac:dyDescent="0.2">
      <c r="B16" s="676" t="s">
        <v>257</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228</v>
      </c>
      <c r="AA16" s="682"/>
      <c r="AB16" s="682"/>
      <c r="AC16" s="682"/>
      <c r="AD16" s="683" t="s">
        <v>237</v>
      </c>
      <c r="AE16" s="683"/>
      <c r="AF16" s="683"/>
      <c r="AG16" s="683"/>
      <c r="AH16" s="683"/>
      <c r="AI16" s="683"/>
      <c r="AJ16" s="683"/>
      <c r="AK16" s="683"/>
      <c r="AL16" s="684" t="s">
        <v>237</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228</v>
      </c>
      <c r="BH16" s="680"/>
      <c r="BI16" s="680"/>
      <c r="BJ16" s="680"/>
      <c r="BK16" s="680"/>
      <c r="BL16" s="680"/>
      <c r="BM16" s="680"/>
      <c r="BN16" s="681"/>
      <c r="BO16" s="682" t="s">
        <v>228</v>
      </c>
      <c r="BP16" s="682"/>
      <c r="BQ16" s="682"/>
      <c r="BR16" s="682"/>
      <c r="BS16" s="688" t="s">
        <v>237</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1376326</v>
      </c>
      <c r="CS16" s="680"/>
      <c r="CT16" s="680"/>
      <c r="CU16" s="680"/>
      <c r="CV16" s="680"/>
      <c r="CW16" s="680"/>
      <c r="CX16" s="680"/>
      <c r="CY16" s="681"/>
      <c r="CZ16" s="682">
        <v>3.2</v>
      </c>
      <c r="DA16" s="682"/>
      <c r="DB16" s="682"/>
      <c r="DC16" s="682"/>
      <c r="DD16" s="688" t="s">
        <v>228</v>
      </c>
      <c r="DE16" s="680"/>
      <c r="DF16" s="680"/>
      <c r="DG16" s="680"/>
      <c r="DH16" s="680"/>
      <c r="DI16" s="680"/>
      <c r="DJ16" s="680"/>
      <c r="DK16" s="680"/>
      <c r="DL16" s="680"/>
      <c r="DM16" s="680"/>
      <c r="DN16" s="680"/>
      <c r="DO16" s="680"/>
      <c r="DP16" s="681"/>
      <c r="DQ16" s="688">
        <v>322941</v>
      </c>
      <c r="DR16" s="680"/>
      <c r="DS16" s="680"/>
      <c r="DT16" s="680"/>
      <c r="DU16" s="680"/>
      <c r="DV16" s="680"/>
      <c r="DW16" s="680"/>
      <c r="DX16" s="680"/>
      <c r="DY16" s="680"/>
      <c r="DZ16" s="680"/>
      <c r="EA16" s="680"/>
      <c r="EB16" s="680"/>
      <c r="EC16" s="689"/>
    </row>
    <row r="17" spans="2:133" ht="11.25" customHeight="1" x14ac:dyDescent="0.2">
      <c r="B17" s="676" t="s">
        <v>260</v>
      </c>
      <c r="C17" s="677"/>
      <c r="D17" s="677"/>
      <c r="E17" s="677"/>
      <c r="F17" s="677"/>
      <c r="G17" s="677"/>
      <c r="H17" s="677"/>
      <c r="I17" s="677"/>
      <c r="J17" s="677"/>
      <c r="K17" s="677"/>
      <c r="L17" s="677"/>
      <c r="M17" s="677"/>
      <c r="N17" s="677"/>
      <c r="O17" s="677"/>
      <c r="P17" s="677"/>
      <c r="Q17" s="678"/>
      <c r="R17" s="679">
        <v>34567</v>
      </c>
      <c r="S17" s="680"/>
      <c r="T17" s="680"/>
      <c r="U17" s="680"/>
      <c r="V17" s="680"/>
      <c r="W17" s="680"/>
      <c r="X17" s="680"/>
      <c r="Y17" s="681"/>
      <c r="Z17" s="682">
        <v>0.1</v>
      </c>
      <c r="AA17" s="682"/>
      <c r="AB17" s="682"/>
      <c r="AC17" s="682"/>
      <c r="AD17" s="683">
        <v>34567</v>
      </c>
      <c r="AE17" s="683"/>
      <c r="AF17" s="683"/>
      <c r="AG17" s="683"/>
      <c r="AH17" s="683"/>
      <c r="AI17" s="683"/>
      <c r="AJ17" s="683"/>
      <c r="AK17" s="683"/>
      <c r="AL17" s="684">
        <v>0.2</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237</v>
      </c>
      <c r="BP17" s="682"/>
      <c r="BQ17" s="682"/>
      <c r="BR17" s="682"/>
      <c r="BS17" s="688" t="s">
        <v>237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5667928</v>
      </c>
      <c r="CS17" s="680"/>
      <c r="CT17" s="680"/>
      <c r="CU17" s="680"/>
      <c r="CV17" s="680"/>
      <c r="CW17" s="680"/>
      <c r="CX17" s="680"/>
      <c r="CY17" s="681"/>
      <c r="CZ17" s="682">
        <v>13.2</v>
      </c>
      <c r="DA17" s="682"/>
      <c r="DB17" s="682"/>
      <c r="DC17" s="682"/>
      <c r="DD17" s="688" t="s">
        <v>228</v>
      </c>
      <c r="DE17" s="680"/>
      <c r="DF17" s="680"/>
      <c r="DG17" s="680"/>
      <c r="DH17" s="680"/>
      <c r="DI17" s="680"/>
      <c r="DJ17" s="680"/>
      <c r="DK17" s="680"/>
      <c r="DL17" s="680"/>
      <c r="DM17" s="680"/>
      <c r="DN17" s="680"/>
      <c r="DO17" s="680"/>
      <c r="DP17" s="681"/>
      <c r="DQ17" s="688">
        <v>5582879</v>
      </c>
      <c r="DR17" s="680"/>
      <c r="DS17" s="680"/>
      <c r="DT17" s="680"/>
      <c r="DU17" s="680"/>
      <c r="DV17" s="680"/>
      <c r="DW17" s="680"/>
      <c r="DX17" s="680"/>
      <c r="DY17" s="680"/>
      <c r="DZ17" s="680"/>
      <c r="EA17" s="680"/>
      <c r="EB17" s="680"/>
      <c r="EC17" s="689"/>
    </row>
    <row r="18" spans="2:133" ht="11.25" customHeight="1" x14ac:dyDescent="0.2">
      <c r="B18" s="676" t="s">
        <v>263</v>
      </c>
      <c r="C18" s="677"/>
      <c r="D18" s="677"/>
      <c r="E18" s="677"/>
      <c r="F18" s="677"/>
      <c r="G18" s="677"/>
      <c r="H18" s="677"/>
      <c r="I18" s="677"/>
      <c r="J18" s="677"/>
      <c r="K18" s="677"/>
      <c r="L18" s="677"/>
      <c r="M18" s="677"/>
      <c r="N18" s="677"/>
      <c r="O18" s="677"/>
      <c r="P18" s="677"/>
      <c r="Q18" s="678"/>
      <c r="R18" s="679">
        <v>15135479</v>
      </c>
      <c r="S18" s="680"/>
      <c r="T18" s="680"/>
      <c r="U18" s="680"/>
      <c r="V18" s="680"/>
      <c r="W18" s="680"/>
      <c r="X18" s="680"/>
      <c r="Y18" s="681"/>
      <c r="Z18" s="682">
        <v>34</v>
      </c>
      <c r="AA18" s="682"/>
      <c r="AB18" s="682"/>
      <c r="AC18" s="682"/>
      <c r="AD18" s="683">
        <v>12772076</v>
      </c>
      <c r="AE18" s="683"/>
      <c r="AF18" s="683"/>
      <c r="AG18" s="683"/>
      <c r="AH18" s="683"/>
      <c r="AI18" s="683"/>
      <c r="AJ18" s="683"/>
      <c r="AK18" s="683"/>
      <c r="AL18" s="684">
        <v>56.6</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228</v>
      </c>
      <c r="BP18" s="682"/>
      <c r="BQ18" s="682"/>
      <c r="BR18" s="682"/>
      <c r="BS18" s="688" t="s">
        <v>228</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228</v>
      </c>
      <c r="DA18" s="682"/>
      <c r="DB18" s="682"/>
      <c r="DC18" s="682"/>
      <c r="DD18" s="688" t="s">
        <v>228</v>
      </c>
      <c r="DE18" s="680"/>
      <c r="DF18" s="680"/>
      <c r="DG18" s="680"/>
      <c r="DH18" s="680"/>
      <c r="DI18" s="680"/>
      <c r="DJ18" s="680"/>
      <c r="DK18" s="680"/>
      <c r="DL18" s="680"/>
      <c r="DM18" s="680"/>
      <c r="DN18" s="680"/>
      <c r="DO18" s="680"/>
      <c r="DP18" s="681"/>
      <c r="DQ18" s="688" t="s">
        <v>228</v>
      </c>
      <c r="DR18" s="680"/>
      <c r="DS18" s="680"/>
      <c r="DT18" s="680"/>
      <c r="DU18" s="680"/>
      <c r="DV18" s="680"/>
      <c r="DW18" s="680"/>
      <c r="DX18" s="680"/>
      <c r="DY18" s="680"/>
      <c r="DZ18" s="680"/>
      <c r="EA18" s="680"/>
      <c r="EB18" s="680"/>
      <c r="EC18" s="689"/>
    </row>
    <row r="19" spans="2:133" ht="11.25" customHeight="1" x14ac:dyDescent="0.2">
      <c r="B19" s="676" t="s">
        <v>266</v>
      </c>
      <c r="C19" s="677"/>
      <c r="D19" s="677"/>
      <c r="E19" s="677"/>
      <c r="F19" s="677"/>
      <c r="G19" s="677"/>
      <c r="H19" s="677"/>
      <c r="I19" s="677"/>
      <c r="J19" s="677"/>
      <c r="K19" s="677"/>
      <c r="L19" s="677"/>
      <c r="M19" s="677"/>
      <c r="N19" s="677"/>
      <c r="O19" s="677"/>
      <c r="P19" s="677"/>
      <c r="Q19" s="678"/>
      <c r="R19" s="679">
        <v>12772076</v>
      </c>
      <c r="S19" s="680"/>
      <c r="T19" s="680"/>
      <c r="U19" s="680"/>
      <c r="V19" s="680"/>
      <c r="W19" s="680"/>
      <c r="X19" s="680"/>
      <c r="Y19" s="681"/>
      <c r="Z19" s="682">
        <v>28.7</v>
      </c>
      <c r="AA19" s="682"/>
      <c r="AB19" s="682"/>
      <c r="AC19" s="682"/>
      <c r="AD19" s="683">
        <v>12772076</v>
      </c>
      <c r="AE19" s="683"/>
      <c r="AF19" s="683"/>
      <c r="AG19" s="683"/>
      <c r="AH19" s="683"/>
      <c r="AI19" s="683"/>
      <c r="AJ19" s="683"/>
      <c r="AK19" s="683"/>
      <c r="AL19" s="684">
        <v>56.6</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391965</v>
      </c>
      <c r="BH19" s="680"/>
      <c r="BI19" s="680"/>
      <c r="BJ19" s="680"/>
      <c r="BK19" s="680"/>
      <c r="BL19" s="680"/>
      <c r="BM19" s="680"/>
      <c r="BN19" s="681"/>
      <c r="BO19" s="682">
        <v>4.8</v>
      </c>
      <c r="BP19" s="682"/>
      <c r="BQ19" s="682"/>
      <c r="BR19" s="682"/>
      <c r="BS19" s="688" t="s">
        <v>228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237</v>
      </c>
      <c r="DA19" s="682"/>
      <c r="DB19" s="682"/>
      <c r="DC19" s="682"/>
      <c r="DD19" s="688" t="s">
        <v>237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2">
      <c r="B20" s="676" t="s">
        <v>269</v>
      </c>
      <c r="C20" s="677"/>
      <c r="D20" s="677"/>
      <c r="E20" s="677"/>
      <c r="F20" s="677"/>
      <c r="G20" s="677"/>
      <c r="H20" s="677"/>
      <c r="I20" s="677"/>
      <c r="J20" s="677"/>
      <c r="K20" s="677"/>
      <c r="L20" s="677"/>
      <c r="M20" s="677"/>
      <c r="N20" s="677"/>
      <c r="O20" s="677"/>
      <c r="P20" s="677"/>
      <c r="Q20" s="678"/>
      <c r="R20" s="679">
        <v>2363403</v>
      </c>
      <c r="S20" s="680"/>
      <c r="T20" s="680"/>
      <c r="U20" s="680"/>
      <c r="V20" s="680"/>
      <c r="W20" s="680"/>
      <c r="X20" s="680"/>
      <c r="Y20" s="681"/>
      <c r="Z20" s="682">
        <v>5.3</v>
      </c>
      <c r="AA20" s="682"/>
      <c r="AB20" s="682"/>
      <c r="AC20" s="682"/>
      <c r="AD20" s="683" t="s">
        <v>228</v>
      </c>
      <c r="AE20" s="683"/>
      <c r="AF20" s="683"/>
      <c r="AG20" s="683"/>
      <c r="AH20" s="683"/>
      <c r="AI20" s="683"/>
      <c r="AJ20" s="683"/>
      <c r="AK20" s="683"/>
      <c r="AL20" s="684" t="s">
        <v>228</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391965</v>
      </c>
      <c r="BH20" s="680"/>
      <c r="BI20" s="680"/>
      <c r="BJ20" s="680"/>
      <c r="BK20" s="680"/>
      <c r="BL20" s="680"/>
      <c r="BM20" s="680"/>
      <c r="BN20" s="681"/>
      <c r="BO20" s="682">
        <v>4.8</v>
      </c>
      <c r="BP20" s="682"/>
      <c r="BQ20" s="682"/>
      <c r="BR20" s="682"/>
      <c r="BS20" s="688" t="s">
        <v>237</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43015817</v>
      </c>
      <c r="CS20" s="680"/>
      <c r="CT20" s="680"/>
      <c r="CU20" s="680"/>
      <c r="CV20" s="680"/>
      <c r="CW20" s="680"/>
      <c r="CX20" s="680"/>
      <c r="CY20" s="681"/>
      <c r="CZ20" s="682">
        <v>100</v>
      </c>
      <c r="DA20" s="682"/>
      <c r="DB20" s="682"/>
      <c r="DC20" s="682"/>
      <c r="DD20" s="688">
        <v>5222704</v>
      </c>
      <c r="DE20" s="680"/>
      <c r="DF20" s="680"/>
      <c r="DG20" s="680"/>
      <c r="DH20" s="680"/>
      <c r="DI20" s="680"/>
      <c r="DJ20" s="680"/>
      <c r="DK20" s="680"/>
      <c r="DL20" s="680"/>
      <c r="DM20" s="680"/>
      <c r="DN20" s="680"/>
      <c r="DO20" s="680"/>
      <c r="DP20" s="681"/>
      <c r="DQ20" s="688">
        <v>26617521</v>
      </c>
      <c r="DR20" s="680"/>
      <c r="DS20" s="680"/>
      <c r="DT20" s="680"/>
      <c r="DU20" s="680"/>
      <c r="DV20" s="680"/>
      <c r="DW20" s="680"/>
      <c r="DX20" s="680"/>
      <c r="DY20" s="680"/>
      <c r="DZ20" s="680"/>
      <c r="EA20" s="680"/>
      <c r="EB20" s="680"/>
      <c r="EC20" s="689"/>
    </row>
    <row r="21" spans="2:133" ht="11.25" customHeight="1" x14ac:dyDescent="0.2">
      <c r="B21" s="676" t="s">
        <v>272</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237</v>
      </c>
      <c r="AA21" s="682"/>
      <c r="AB21" s="682"/>
      <c r="AC21" s="682"/>
      <c r="AD21" s="683" t="s">
        <v>237</v>
      </c>
      <c r="AE21" s="683"/>
      <c r="AF21" s="683"/>
      <c r="AG21" s="683"/>
      <c r="AH21" s="683"/>
      <c r="AI21" s="683"/>
      <c r="AJ21" s="683"/>
      <c r="AK21" s="683"/>
      <c r="AL21" s="684" t="s">
        <v>228</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46693</v>
      </c>
      <c r="BH21" s="680"/>
      <c r="BI21" s="680"/>
      <c r="BJ21" s="680"/>
      <c r="BK21" s="680"/>
      <c r="BL21" s="680"/>
      <c r="BM21" s="680"/>
      <c r="BN21" s="681"/>
      <c r="BO21" s="682">
        <v>0.6</v>
      </c>
      <c r="BP21" s="682"/>
      <c r="BQ21" s="682"/>
      <c r="BR21" s="682"/>
      <c r="BS21" s="688" t="s">
        <v>237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274</v>
      </c>
      <c r="C22" s="677"/>
      <c r="D22" s="677"/>
      <c r="E22" s="677"/>
      <c r="F22" s="677"/>
      <c r="G22" s="677"/>
      <c r="H22" s="677"/>
      <c r="I22" s="677"/>
      <c r="J22" s="677"/>
      <c r="K22" s="677"/>
      <c r="L22" s="677"/>
      <c r="M22" s="677"/>
      <c r="N22" s="677"/>
      <c r="O22" s="677"/>
      <c r="P22" s="677"/>
      <c r="Q22" s="678"/>
      <c r="R22" s="679">
        <v>25259847</v>
      </c>
      <c r="S22" s="680"/>
      <c r="T22" s="680"/>
      <c r="U22" s="680"/>
      <c r="V22" s="680"/>
      <c r="W22" s="680"/>
      <c r="X22" s="680"/>
      <c r="Y22" s="681"/>
      <c r="Z22" s="682">
        <v>56.8</v>
      </c>
      <c r="AA22" s="682"/>
      <c r="AB22" s="682"/>
      <c r="AC22" s="682"/>
      <c r="AD22" s="683">
        <v>22496891</v>
      </c>
      <c r="AE22" s="683"/>
      <c r="AF22" s="683"/>
      <c r="AG22" s="683"/>
      <c r="AH22" s="683"/>
      <c r="AI22" s="683"/>
      <c r="AJ22" s="683"/>
      <c r="AK22" s="683"/>
      <c r="AL22" s="684">
        <v>99.7</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277</v>
      </c>
      <c r="C23" s="677"/>
      <c r="D23" s="677"/>
      <c r="E23" s="677"/>
      <c r="F23" s="677"/>
      <c r="G23" s="677"/>
      <c r="H23" s="677"/>
      <c r="I23" s="677"/>
      <c r="J23" s="677"/>
      <c r="K23" s="677"/>
      <c r="L23" s="677"/>
      <c r="M23" s="677"/>
      <c r="N23" s="677"/>
      <c r="O23" s="677"/>
      <c r="P23" s="677"/>
      <c r="Q23" s="678"/>
      <c r="R23" s="679">
        <v>9987</v>
      </c>
      <c r="S23" s="680"/>
      <c r="T23" s="680"/>
      <c r="U23" s="680"/>
      <c r="V23" s="680"/>
      <c r="W23" s="680"/>
      <c r="X23" s="680"/>
      <c r="Y23" s="681"/>
      <c r="Z23" s="682">
        <v>0</v>
      </c>
      <c r="AA23" s="682"/>
      <c r="AB23" s="682"/>
      <c r="AC23" s="682"/>
      <c r="AD23" s="683">
        <v>9987</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345272</v>
      </c>
      <c r="BH23" s="680"/>
      <c r="BI23" s="680"/>
      <c r="BJ23" s="680"/>
      <c r="BK23" s="680"/>
      <c r="BL23" s="680"/>
      <c r="BM23" s="680"/>
      <c r="BN23" s="681"/>
      <c r="BO23" s="682">
        <v>4.3</v>
      </c>
      <c r="BP23" s="682"/>
      <c r="BQ23" s="682"/>
      <c r="BR23" s="682"/>
      <c r="BS23" s="688" t="s">
        <v>228</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11" t="s">
        <v>282</v>
      </c>
      <c r="DM23" s="712"/>
      <c r="DN23" s="712"/>
      <c r="DO23" s="712"/>
      <c r="DP23" s="712"/>
      <c r="DQ23" s="712"/>
      <c r="DR23" s="712"/>
      <c r="DS23" s="712"/>
      <c r="DT23" s="712"/>
      <c r="DU23" s="712"/>
      <c r="DV23" s="713"/>
      <c r="DW23" s="661" t="s">
        <v>283</v>
      </c>
      <c r="DX23" s="662"/>
      <c r="DY23" s="662"/>
      <c r="DZ23" s="662"/>
      <c r="EA23" s="662"/>
      <c r="EB23" s="662"/>
      <c r="EC23" s="663"/>
    </row>
    <row r="24" spans="2:133" ht="11.25" customHeight="1" x14ac:dyDescent="0.2">
      <c r="B24" s="676" t="s">
        <v>284</v>
      </c>
      <c r="C24" s="677"/>
      <c r="D24" s="677"/>
      <c r="E24" s="677"/>
      <c r="F24" s="677"/>
      <c r="G24" s="677"/>
      <c r="H24" s="677"/>
      <c r="I24" s="677"/>
      <c r="J24" s="677"/>
      <c r="K24" s="677"/>
      <c r="L24" s="677"/>
      <c r="M24" s="677"/>
      <c r="N24" s="677"/>
      <c r="O24" s="677"/>
      <c r="P24" s="677"/>
      <c r="Q24" s="678"/>
      <c r="R24" s="679">
        <v>426928</v>
      </c>
      <c r="S24" s="680"/>
      <c r="T24" s="680"/>
      <c r="U24" s="680"/>
      <c r="V24" s="680"/>
      <c r="W24" s="680"/>
      <c r="X24" s="680"/>
      <c r="Y24" s="681"/>
      <c r="Z24" s="682">
        <v>1</v>
      </c>
      <c r="AA24" s="682"/>
      <c r="AB24" s="682"/>
      <c r="AC24" s="682"/>
      <c r="AD24" s="683" t="s">
        <v>237</v>
      </c>
      <c r="AE24" s="683"/>
      <c r="AF24" s="683"/>
      <c r="AG24" s="683"/>
      <c r="AH24" s="683"/>
      <c r="AI24" s="683"/>
      <c r="AJ24" s="683"/>
      <c r="AK24" s="683"/>
      <c r="AL24" s="684" t="s">
        <v>228</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237</v>
      </c>
      <c r="BP24" s="682"/>
      <c r="BQ24" s="682"/>
      <c r="BR24" s="682"/>
      <c r="BS24" s="688" t="s">
        <v>237</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20938978</v>
      </c>
      <c r="CS24" s="669"/>
      <c r="CT24" s="669"/>
      <c r="CU24" s="669"/>
      <c r="CV24" s="669"/>
      <c r="CW24" s="669"/>
      <c r="CX24" s="669"/>
      <c r="CY24" s="670"/>
      <c r="CZ24" s="673">
        <v>48.7</v>
      </c>
      <c r="DA24" s="674"/>
      <c r="DB24" s="674"/>
      <c r="DC24" s="693"/>
      <c r="DD24" s="714">
        <v>14804151</v>
      </c>
      <c r="DE24" s="669"/>
      <c r="DF24" s="669"/>
      <c r="DG24" s="669"/>
      <c r="DH24" s="669"/>
      <c r="DI24" s="669"/>
      <c r="DJ24" s="669"/>
      <c r="DK24" s="670"/>
      <c r="DL24" s="714">
        <v>14526555</v>
      </c>
      <c r="DM24" s="669"/>
      <c r="DN24" s="669"/>
      <c r="DO24" s="669"/>
      <c r="DP24" s="669"/>
      <c r="DQ24" s="669"/>
      <c r="DR24" s="669"/>
      <c r="DS24" s="669"/>
      <c r="DT24" s="669"/>
      <c r="DU24" s="669"/>
      <c r="DV24" s="670"/>
      <c r="DW24" s="673">
        <v>61.1</v>
      </c>
      <c r="DX24" s="674"/>
      <c r="DY24" s="674"/>
      <c r="DZ24" s="674"/>
      <c r="EA24" s="674"/>
      <c r="EB24" s="674"/>
      <c r="EC24" s="675"/>
    </row>
    <row r="25" spans="2:133" ht="11.25" customHeight="1" x14ac:dyDescent="0.2">
      <c r="B25" s="676" t="s">
        <v>287</v>
      </c>
      <c r="C25" s="677"/>
      <c r="D25" s="677"/>
      <c r="E25" s="677"/>
      <c r="F25" s="677"/>
      <c r="G25" s="677"/>
      <c r="H25" s="677"/>
      <c r="I25" s="677"/>
      <c r="J25" s="677"/>
      <c r="K25" s="677"/>
      <c r="L25" s="677"/>
      <c r="M25" s="677"/>
      <c r="N25" s="677"/>
      <c r="O25" s="677"/>
      <c r="P25" s="677"/>
      <c r="Q25" s="678"/>
      <c r="R25" s="679">
        <v>755875</v>
      </c>
      <c r="S25" s="680"/>
      <c r="T25" s="680"/>
      <c r="U25" s="680"/>
      <c r="V25" s="680"/>
      <c r="W25" s="680"/>
      <c r="X25" s="680"/>
      <c r="Y25" s="681"/>
      <c r="Z25" s="682">
        <v>1.7</v>
      </c>
      <c r="AA25" s="682"/>
      <c r="AB25" s="682"/>
      <c r="AC25" s="682"/>
      <c r="AD25" s="683">
        <v>38535</v>
      </c>
      <c r="AE25" s="683"/>
      <c r="AF25" s="683"/>
      <c r="AG25" s="683"/>
      <c r="AH25" s="683"/>
      <c r="AI25" s="683"/>
      <c r="AJ25" s="683"/>
      <c r="AK25" s="683"/>
      <c r="AL25" s="684">
        <v>0.2</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237</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7287892</v>
      </c>
      <c r="CS25" s="703"/>
      <c r="CT25" s="703"/>
      <c r="CU25" s="703"/>
      <c r="CV25" s="703"/>
      <c r="CW25" s="703"/>
      <c r="CX25" s="703"/>
      <c r="CY25" s="704"/>
      <c r="CZ25" s="684">
        <v>16.899999999999999</v>
      </c>
      <c r="DA25" s="715"/>
      <c r="DB25" s="715"/>
      <c r="DC25" s="717"/>
      <c r="DD25" s="688">
        <v>6508007</v>
      </c>
      <c r="DE25" s="703"/>
      <c r="DF25" s="703"/>
      <c r="DG25" s="703"/>
      <c r="DH25" s="703"/>
      <c r="DI25" s="703"/>
      <c r="DJ25" s="703"/>
      <c r="DK25" s="704"/>
      <c r="DL25" s="688">
        <v>6231701</v>
      </c>
      <c r="DM25" s="703"/>
      <c r="DN25" s="703"/>
      <c r="DO25" s="703"/>
      <c r="DP25" s="703"/>
      <c r="DQ25" s="703"/>
      <c r="DR25" s="703"/>
      <c r="DS25" s="703"/>
      <c r="DT25" s="703"/>
      <c r="DU25" s="703"/>
      <c r="DV25" s="704"/>
      <c r="DW25" s="684">
        <v>26.2</v>
      </c>
      <c r="DX25" s="715"/>
      <c r="DY25" s="715"/>
      <c r="DZ25" s="715"/>
      <c r="EA25" s="715"/>
      <c r="EB25" s="715"/>
      <c r="EC25" s="716"/>
    </row>
    <row r="26" spans="2:133" ht="11.25" customHeight="1" x14ac:dyDescent="0.2">
      <c r="B26" s="676" t="s">
        <v>290</v>
      </c>
      <c r="C26" s="677"/>
      <c r="D26" s="677"/>
      <c r="E26" s="677"/>
      <c r="F26" s="677"/>
      <c r="G26" s="677"/>
      <c r="H26" s="677"/>
      <c r="I26" s="677"/>
      <c r="J26" s="677"/>
      <c r="K26" s="677"/>
      <c r="L26" s="677"/>
      <c r="M26" s="677"/>
      <c r="N26" s="677"/>
      <c r="O26" s="677"/>
      <c r="P26" s="677"/>
      <c r="Q26" s="678"/>
      <c r="R26" s="679">
        <v>215333</v>
      </c>
      <c r="S26" s="680"/>
      <c r="T26" s="680"/>
      <c r="U26" s="680"/>
      <c r="V26" s="680"/>
      <c r="W26" s="680"/>
      <c r="X26" s="680"/>
      <c r="Y26" s="681"/>
      <c r="Z26" s="682">
        <v>0.5</v>
      </c>
      <c r="AA26" s="682"/>
      <c r="AB26" s="682"/>
      <c r="AC26" s="682"/>
      <c r="AD26" s="683">
        <v>255</v>
      </c>
      <c r="AE26" s="683"/>
      <c r="AF26" s="683"/>
      <c r="AG26" s="683"/>
      <c r="AH26" s="683"/>
      <c r="AI26" s="683"/>
      <c r="AJ26" s="683"/>
      <c r="AK26" s="683"/>
      <c r="AL26" s="684">
        <v>0</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228</v>
      </c>
      <c r="BP26" s="682"/>
      <c r="BQ26" s="682"/>
      <c r="BR26" s="682"/>
      <c r="BS26" s="688" t="s">
        <v>228</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5055235</v>
      </c>
      <c r="CS26" s="680"/>
      <c r="CT26" s="680"/>
      <c r="CU26" s="680"/>
      <c r="CV26" s="680"/>
      <c r="CW26" s="680"/>
      <c r="CX26" s="680"/>
      <c r="CY26" s="681"/>
      <c r="CZ26" s="684">
        <v>11.8</v>
      </c>
      <c r="DA26" s="715"/>
      <c r="DB26" s="715"/>
      <c r="DC26" s="717"/>
      <c r="DD26" s="688">
        <v>4457430</v>
      </c>
      <c r="DE26" s="680"/>
      <c r="DF26" s="680"/>
      <c r="DG26" s="680"/>
      <c r="DH26" s="680"/>
      <c r="DI26" s="680"/>
      <c r="DJ26" s="680"/>
      <c r="DK26" s="681"/>
      <c r="DL26" s="688" t="s">
        <v>228</v>
      </c>
      <c r="DM26" s="680"/>
      <c r="DN26" s="680"/>
      <c r="DO26" s="680"/>
      <c r="DP26" s="680"/>
      <c r="DQ26" s="680"/>
      <c r="DR26" s="680"/>
      <c r="DS26" s="680"/>
      <c r="DT26" s="680"/>
      <c r="DU26" s="680"/>
      <c r="DV26" s="681"/>
      <c r="DW26" s="684" t="s">
        <v>228</v>
      </c>
      <c r="DX26" s="715"/>
      <c r="DY26" s="715"/>
      <c r="DZ26" s="715"/>
      <c r="EA26" s="715"/>
      <c r="EB26" s="715"/>
      <c r="EC26" s="716"/>
    </row>
    <row r="27" spans="2:133" ht="11.25" customHeight="1" x14ac:dyDescent="0.2">
      <c r="B27" s="676" t="s">
        <v>293</v>
      </c>
      <c r="C27" s="677"/>
      <c r="D27" s="677"/>
      <c r="E27" s="677"/>
      <c r="F27" s="677"/>
      <c r="G27" s="677"/>
      <c r="H27" s="677"/>
      <c r="I27" s="677"/>
      <c r="J27" s="677"/>
      <c r="K27" s="677"/>
      <c r="L27" s="677"/>
      <c r="M27" s="677"/>
      <c r="N27" s="677"/>
      <c r="O27" s="677"/>
      <c r="P27" s="677"/>
      <c r="Q27" s="678"/>
      <c r="R27" s="679">
        <v>5330813</v>
      </c>
      <c r="S27" s="680"/>
      <c r="T27" s="680"/>
      <c r="U27" s="680"/>
      <c r="V27" s="680"/>
      <c r="W27" s="680"/>
      <c r="X27" s="680"/>
      <c r="Y27" s="681"/>
      <c r="Z27" s="682">
        <v>12</v>
      </c>
      <c r="AA27" s="682"/>
      <c r="AB27" s="682"/>
      <c r="AC27" s="682"/>
      <c r="AD27" s="683" t="s">
        <v>237</v>
      </c>
      <c r="AE27" s="683"/>
      <c r="AF27" s="683"/>
      <c r="AG27" s="683"/>
      <c r="AH27" s="683"/>
      <c r="AI27" s="683"/>
      <c r="AJ27" s="683"/>
      <c r="AK27" s="683"/>
      <c r="AL27" s="684" t="s">
        <v>228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8110765</v>
      </c>
      <c r="BH27" s="680"/>
      <c r="BI27" s="680"/>
      <c r="BJ27" s="680"/>
      <c r="BK27" s="680"/>
      <c r="BL27" s="680"/>
      <c r="BM27" s="680"/>
      <c r="BN27" s="681"/>
      <c r="BO27" s="682">
        <v>100</v>
      </c>
      <c r="BP27" s="682"/>
      <c r="BQ27" s="682"/>
      <c r="BR27" s="682"/>
      <c r="BS27" s="688">
        <v>54281</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7983167</v>
      </c>
      <c r="CS27" s="703"/>
      <c r="CT27" s="703"/>
      <c r="CU27" s="703"/>
      <c r="CV27" s="703"/>
      <c r="CW27" s="703"/>
      <c r="CX27" s="703"/>
      <c r="CY27" s="704"/>
      <c r="CZ27" s="684">
        <v>18.600000000000001</v>
      </c>
      <c r="DA27" s="715"/>
      <c r="DB27" s="715"/>
      <c r="DC27" s="717"/>
      <c r="DD27" s="688">
        <v>2713274</v>
      </c>
      <c r="DE27" s="703"/>
      <c r="DF27" s="703"/>
      <c r="DG27" s="703"/>
      <c r="DH27" s="703"/>
      <c r="DI27" s="703"/>
      <c r="DJ27" s="703"/>
      <c r="DK27" s="704"/>
      <c r="DL27" s="688">
        <v>2711984</v>
      </c>
      <c r="DM27" s="703"/>
      <c r="DN27" s="703"/>
      <c r="DO27" s="703"/>
      <c r="DP27" s="703"/>
      <c r="DQ27" s="703"/>
      <c r="DR27" s="703"/>
      <c r="DS27" s="703"/>
      <c r="DT27" s="703"/>
      <c r="DU27" s="703"/>
      <c r="DV27" s="704"/>
      <c r="DW27" s="684">
        <v>11.4</v>
      </c>
      <c r="DX27" s="715"/>
      <c r="DY27" s="715"/>
      <c r="DZ27" s="715"/>
      <c r="EA27" s="715"/>
      <c r="EB27" s="715"/>
      <c r="EC27" s="716"/>
    </row>
    <row r="28" spans="2:133" ht="11.25" customHeight="1" x14ac:dyDescent="0.2">
      <c r="B28" s="721" t="s">
        <v>296</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228</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5667919</v>
      </c>
      <c r="CS28" s="680"/>
      <c r="CT28" s="680"/>
      <c r="CU28" s="680"/>
      <c r="CV28" s="680"/>
      <c r="CW28" s="680"/>
      <c r="CX28" s="680"/>
      <c r="CY28" s="681"/>
      <c r="CZ28" s="684">
        <v>13.2</v>
      </c>
      <c r="DA28" s="715"/>
      <c r="DB28" s="715"/>
      <c r="DC28" s="717"/>
      <c r="DD28" s="688">
        <v>5582870</v>
      </c>
      <c r="DE28" s="680"/>
      <c r="DF28" s="680"/>
      <c r="DG28" s="680"/>
      <c r="DH28" s="680"/>
      <c r="DI28" s="680"/>
      <c r="DJ28" s="680"/>
      <c r="DK28" s="681"/>
      <c r="DL28" s="688">
        <v>5582870</v>
      </c>
      <c r="DM28" s="680"/>
      <c r="DN28" s="680"/>
      <c r="DO28" s="680"/>
      <c r="DP28" s="680"/>
      <c r="DQ28" s="680"/>
      <c r="DR28" s="680"/>
      <c r="DS28" s="680"/>
      <c r="DT28" s="680"/>
      <c r="DU28" s="680"/>
      <c r="DV28" s="681"/>
      <c r="DW28" s="684">
        <v>23.5</v>
      </c>
      <c r="DX28" s="715"/>
      <c r="DY28" s="715"/>
      <c r="DZ28" s="715"/>
      <c r="EA28" s="715"/>
      <c r="EB28" s="715"/>
      <c r="EC28" s="716"/>
    </row>
    <row r="29" spans="2:133" ht="11.25" customHeight="1" x14ac:dyDescent="0.2">
      <c r="B29" s="676" t="s">
        <v>298</v>
      </c>
      <c r="C29" s="677"/>
      <c r="D29" s="677"/>
      <c r="E29" s="677"/>
      <c r="F29" s="677"/>
      <c r="G29" s="677"/>
      <c r="H29" s="677"/>
      <c r="I29" s="677"/>
      <c r="J29" s="677"/>
      <c r="K29" s="677"/>
      <c r="L29" s="677"/>
      <c r="M29" s="677"/>
      <c r="N29" s="677"/>
      <c r="O29" s="677"/>
      <c r="P29" s="677"/>
      <c r="Q29" s="678"/>
      <c r="R29" s="679">
        <v>3487793</v>
      </c>
      <c r="S29" s="680"/>
      <c r="T29" s="680"/>
      <c r="U29" s="680"/>
      <c r="V29" s="680"/>
      <c r="W29" s="680"/>
      <c r="X29" s="680"/>
      <c r="Y29" s="681"/>
      <c r="Z29" s="682">
        <v>7.8</v>
      </c>
      <c r="AA29" s="682"/>
      <c r="AB29" s="682"/>
      <c r="AC29" s="682"/>
      <c r="AD29" s="683" t="s">
        <v>237</v>
      </c>
      <c r="AE29" s="683"/>
      <c r="AF29" s="683"/>
      <c r="AG29" s="683"/>
      <c r="AH29" s="683"/>
      <c r="AI29" s="683"/>
      <c r="AJ29" s="683"/>
      <c r="AK29" s="683"/>
      <c r="AL29" s="684" t="s">
        <v>237</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69</v>
      </c>
      <c r="CG29" s="695"/>
      <c r="CH29" s="695"/>
      <c r="CI29" s="695"/>
      <c r="CJ29" s="695"/>
      <c r="CK29" s="695"/>
      <c r="CL29" s="695"/>
      <c r="CM29" s="695"/>
      <c r="CN29" s="695"/>
      <c r="CO29" s="695"/>
      <c r="CP29" s="695"/>
      <c r="CQ29" s="696"/>
      <c r="CR29" s="679">
        <v>5667704</v>
      </c>
      <c r="CS29" s="703"/>
      <c r="CT29" s="703"/>
      <c r="CU29" s="703"/>
      <c r="CV29" s="703"/>
      <c r="CW29" s="703"/>
      <c r="CX29" s="703"/>
      <c r="CY29" s="704"/>
      <c r="CZ29" s="684">
        <v>13.2</v>
      </c>
      <c r="DA29" s="715"/>
      <c r="DB29" s="715"/>
      <c r="DC29" s="717"/>
      <c r="DD29" s="688">
        <v>5582655</v>
      </c>
      <c r="DE29" s="703"/>
      <c r="DF29" s="703"/>
      <c r="DG29" s="703"/>
      <c r="DH29" s="703"/>
      <c r="DI29" s="703"/>
      <c r="DJ29" s="703"/>
      <c r="DK29" s="704"/>
      <c r="DL29" s="688">
        <v>5582655</v>
      </c>
      <c r="DM29" s="703"/>
      <c r="DN29" s="703"/>
      <c r="DO29" s="703"/>
      <c r="DP29" s="703"/>
      <c r="DQ29" s="703"/>
      <c r="DR29" s="703"/>
      <c r="DS29" s="703"/>
      <c r="DT29" s="703"/>
      <c r="DU29" s="703"/>
      <c r="DV29" s="704"/>
      <c r="DW29" s="684">
        <v>23.5</v>
      </c>
      <c r="DX29" s="715"/>
      <c r="DY29" s="715"/>
      <c r="DZ29" s="715"/>
      <c r="EA29" s="715"/>
      <c r="EB29" s="715"/>
      <c r="EC29" s="716"/>
    </row>
    <row r="30" spans="2:133" ht="11.25" customHeight="1" x14ac:dyDescent="0.2">
      <c r="B30" s="676" t="s">
        <v>302</v>
      </c>
      <c r="C30" s="677"/>
      <c r="D30" s="677"/>
      <c r="E30" s="677"/>
      <c r="F30" s="677"/>
      <c r="G30" s="677"/>
      <c r="H30" s="677"/>
      <c r="I30" s="677"/>
      <c r="J30" s="677"/>
      <c r="K30" s="677"/>
      <c r="L30" s="677"/>
      <c r="M30" s="677"/>
      <c r="N30" s="677"/>
      <c r="O30" s="677"/>
      <c r="P30" s="677"/>
      <c r="Q30" s="678"/>
      <c r="R30" s="679">
        <v>139598</v>
      </c>
      <c r="S30" s="680"/>
      <c r="T30" s="680"/>
      <c r="U30" s="680"/>
      <c r="V30" s="680"/>
      <c r="W30" s="680"/>
      <c r="X30" s="680"/>
      <c r="Y30" s="681"/>
      <c r="Z30" s="682">
        <v>0.3</v>
      </c>
      <c r="AA30" s="682"/>
      <c r="AB30" s="682"/>
      <c r="AC30" s="682"/>
      <c r="AD30" s="683">
        <v>20937</v>
      </c>
      <c r="AE30" s="683"/>
      <c r="AF30" s="683"/>
      <c r="AG30" s="683"/>
      <c r="AH30" s="683"/>
      <c r="AI30" s="683"/>
      <c r="AJ30" s="683"/>
      <c r="AK30" s="683"/>
      <c r="AL30" s="684">
        <v>0.1</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99.1</v>
      </c>
      <c r="BH30" s="740"/>
      <c r="BI30" s="740"/>
      <c r="BJ30" s="740"/>
      <c r="BK30" s="740"/>
      <c r="BL30" s="740"/>
      <c r="BM30" s="674">
        <v>95.9</v>
      </c>
      <c r="BN30" s="740"/>
      <c r="BO30" s="740"/>
      <c r="BP30" s="740"/>
      <c r="BQ30" s="741"/>
      <c r="BR30" s="739">
        <v>98.8</v>
      </c>
      <c r="BS30" s="740"/>
      <c r="BT30" s="740"/>
      <c r="BU30" s="740"/>
      <c r="BV30" s="740"/>
      <c r="BW30" s="740"/>
      <c r="BX30" s="674">
        <v>95.1</v>
      </c>
      <c r="BY30" s="740"/>
      <c r="BZ30" s="740"/>
      <c r="CA30" s="740"/>
      <c r="CB30" s="741"/>
      <c r="CD30" s="744"/>
      <c r="CE30" s="745"/>
      <c r="CF30" s="694" t="s">
        <v>305</v>
      </c>
      <c r="CG30" s="695"/>
      <c r="CH30" s="695"/>
      <c r="CI30" s="695"/>
      <c r="CJ30" s="695"/>
      <c r="CK30" s="695"/>
      <c r="CL30" s="695"/>
      <c r="CM30" s="695"/>
      <c r="CN30" s="695"/>
      <c r="CO30" s="695"/>
      <c r="CP30" s="695"/>
      <c r="CQ30" s="696"/>
      <c r="CR30" s="679">
        <v>5284858</v>
      </c>
      <c r="CS30" s="680"/>
      <c r="CT30" s="680"/>
      <c r="CU30" s="680"/>
      <c r="CV30" s="680"/>
      <c r="CW30" s="680"/>
      <c r="CX30" s="680"/>
      <c r="CY30" s="681"/>
      <c r="CZ30" s="684">
        <v>12.3</v>
      </c>
      <c r="DA30" s="715"/>
      <c r="DB30" s="715"/>
      <c r="DC30" s="717"/>
      <c r="DD30" s="688">
        <v>5206019</v>
      </c>
      <c r="DE30" s="680"/>
      <c r="DF30" s="680"/>
      <c r="DG30" s="680"/>
      <c r="DH30" s="680"/>
      <c r="DI30" s="680"/>
      <c r="DJ30" s="680"/>
      <c r="DK30" s="681"/>
      <c r="DL30" s="688">
        <v>5206019</v>
      </c>
      <c r="DM30" s="680"/>
      <c r="DN30" s="680"/>
      <c r="DO30" s="680"/>
      <c r="DP30" s="680"/>
      <c r="DQ30" s="680"/>
      <c r="DR30" s="680"/>
      <c r="DS30" s="680"/>
      <c r="DT30" s="680"/>
      <c r="DU30" s="680"/>
      <c r="DV30" s="681"/>
      <c r="DW30" s="684">
        <v>21.9</v>
      </c>
      <c r="DX30" s="715"/>
      <c r="DY30" s="715"/>
      <c r="DZ30" s="715"/>
      <c r="EA30" s="715"/>
      <c r="EB30" s="715"/>
      <c r="EC30" s="716"/>
    </row>
    <row r="31" spans="2:133" ht="11.25" customHeight="1" x14ac:dyDescent="0.2">
      <c r="B31" s="676" t="s">
        <v>306</v>
      </c>
      <c r="C31" s="677"/>
      <c r="D31" s="677"/>
      <c r="E31" s="677"/>
      <c r="F31" s="677"/>
      <c r="G31" s="677"/>
      <c r="H31" s="677"/>
      <c r="I31" s="677"/>
      <c r="J31" s="677"/>
      <c r="K31" s="677"/>
      <c r="L31" s="677"/>
      <c r="M31" s="677"/>
      <c r="N31" s="677"/>
      <c r="O31" s="677"/>
      <c r="P31" s="677"/>
      <c r="Q31" s="678"/>
      <c r="R31" s="679">
        <v>92873</v>
      </c>
      <c r="S31" s="680"/>
      <c r="T31" s="680"/>
      <c r="U31" s="680"/>
      <c r="V31" s="680"/>
      <c r="W31" s="680"/>
      <c r="X31" s="680"/>
      <c r="Y31" s="681"/>
      <c r="Z31" s="682">
        <v>0.2</v>
      </c>
      <c r="AA31" s="682"/>
      <c r="AB31" s="682"/>
      <c r="AC31" s="682"/>
      <c r="AD31" s="683" t="s">
        <v>237</v>
      </c>
      <c r="AE31" s="683"/>
      <c r="AF31" s="683"/>
      <c r="AG31" s="683"/>
      <c r="AH31" s="683"/>
      <c r="AI31" s="683"/>
      <c r="AJ31" s="683"/>
      <c r="AK31" s="683"/>
      <c r="AL31" s="684" t="s">
        <v>237</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99.4</v>
      </c>
      <c r="BH31" s="703"/>
      <c r="BI31" s="703"/>
      <c r="BJ31" s="703"/>
      <c r="BK31" s="703"/>
      <c r="BL31" s="703"/>
      <c r="BM31" s="685">
        <v>97.5</v>
      </c>
      <c r="BN31" s="737"/>
      <c r="BO31" s="737"/>
      <c r="BP31" s="737"/>
      <c r="BQ31" s="738"/>
      <c r="BR31" s="736">
        <v>99</v>
      </c>
      <c r="BS31" s="703"/>
      <c r="BT31" s="703"/>
      <c r="BU31" s="703"/>
      <c r="BV31" s="703"/>
      <c r="BW31" s="703"/>
      <c r="BX31" s="685">
        <v>96.9</v>
      </c>
      <c r="BY31" s="737"/>
      <c r="BZ31" s="737"/>
      <c r="CA31" s="737"/>
      <c r="CB31" s="738"/>
      <c r="CD31" s="744"/>
      <c r="CE31" s="745"/>
      <c r="CF31" s="694" t="s">
        <v>309</v>
      </c>
      <c r="CG31" s="695"/>
      <c r="CH31" s="695"/>
      <c r="CI31" s="695"/>
      <c r="CJ31" s="695"/>
      <c r="CK31" s="695"/>
      <c r="CL31" s="695"/>
      <c r="CM31" s="695"/>
      <c r="CN31" s="695"/>
      <c r="CO31" s="695"/>
      <c r="CP31" s="695"/>
      <c r="CQ31" s="696"/>
      <c r="CR31" s="679">
        <v>382846</v>
      </c>
      <c r="CS31" s="703"/>
      <c r="CT31" s="703"/>
      <c r="CU31" s="703"/>
      <c r="CV31" s="703"/>
      <c r="CW31" s="703"/>
      <c r="CX31" s="703"/>
      <c r="CY31" s="704"/>
      <c r="CZ31" s="684">
        <v>0.9</v>
      </c>
      <c r="DA31" s="715"/>
      <c r="DB31" s="715"/>
      <c r="DC31" s="717"/>
      <c r="DD31" s="688">
        <v>376636</v>
      </c>
      <c r="DE31" s="703"/>
      <c r="DF31" s="703"/>
      <c r="DG31" s="703"/>
      <c r="DH31" s="703"/>
      <c r="DI31" s="703"/>
      <c r="DJ31" s="703"/>
      <c r="DK31" s="704"/>
      <c r="DL31" s="688">
        <v>376636</v>
      </c>
      <c r="DM31" s="703"/>
      <c r="DN31" s="703"/>
      <c r="DO31" s="703"/>
      <c r="DP31" s="703"/>
      <c r="DQ31" s="703"/>
      <c r="DR31" s="703"/>
      <c r="DS31" s="703"/>
      <c r="DT31" s="703"/>
      <c r="DU31" s="703"/>
      <c r="DV31" s="704"/>
      <c r="DW31" s="684">
        <v>1.6</v>
      </c>
      <c r="DX31" s="715"/>
      <c r="DY31" s="715"/>
      <c r="DZ31" s="715"/>
      <c r="EA31" s="715"/>
      <c r="EB31" s="715"/>
      <c r="EC31" s="716"/>
    </row>
    <row r="32" spans="2:133" ht="11.25" customHeight="1" x14ac:dyDescent="0.2">
      <c r="B32" s="676" t="s">
        <v>310</v>
      </c>
      <c r="C32" s="677"/>
      <c r="D32" s="677"/>
      <c r="E32" s="677"/>
      <c r="F32" s="677"/>
      <c r="G32" s="677"/>
      <c r="H32" s="677"/>
      <c r="I32" s="677"/>
      <c r="J32" s="677"/>
      <c r="K32" s="677"/>
      <c r="L32" s="677"/>
      <c r="M32" s="677"/>
      <c r="N32" s="677"/>
      <c r="O32" s="677"/>
      <c r="P32" s="677"/>
      <c r="Q32" s="678"/>
      <c r="R32" s="679">
        <v>162100</v>
      </c>
      <c r="S32" s="680"/>
      <c r="T32" s="680"/>
      <c r="U32" s="680"/>
      <c r="V32" s="680"/>
      <c r="W32" s="680"/>
      <c r="X32" s="680"/>
      <c r="Y32" s="681"/>
      <c r="Z32" s="682">
        <v>0.4</v>
      </c>
      <c r="AA32" s="682"/>
      <c r="AB32" s="682"/>
      <c r="AC32" s="682"/>
      <c r="AD32" s="683" t="s">
        <v>237</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98.8</v>
      </c>
      <c r="BH32" s="749"/>
      <c r="BI32" s="749"/>
      <c r="BJ32" s="749"/>
      <c r="BK32" s="749"/>
      <c r="BL32" s="749"/>
      <c r="BM32" s="750">
        <v>93.8</v>
      </c>
      <c r="BN32" s="749"/>
      <c r="BO32" s="749"/>
      <c r="BP32" s="749"/>
      <c r="BQ32" s="751"/>
      <c r="BR32" s="748">
        <v>98.4</v>
      </c>
      <c r="BS32" s="749"/>
      <c r="BT32" s="749"/>
      <c r="BU32" s="749"/>
      <c r="BV32" s="749"/>
      <c r="BW32" s="749"/>
      <c r="BX32" s="750">
        <v>92.9</v>
      </c>
      <c r="BY32" s="749"/>
      <c r="BZ32" s="749"/>
      <c r="CA32" s="749"/>
      <c r="CB32" s="751"/>
      <c r="CD32" s="746"/>
      <c r="CE32" s="747"/>
      <c r="CF32" s="694" t="s">
        <v>312</v>
      </c>
      <c r="CG32" s="695"/>
      <c r="CH32" s="695"/>
      <c r="CI32" s="695"/>
      <c r="CJ32" s="695"/>
      <c r="CK32" s="695"/>
      <c r="CL32" s="695"/>
      <c r="CM32" s="695"/>
      <c r="CN32" s="695"/>
      <c r="CO32" s="695"/>
      <c r="CP32" s="695"/>
      <c r="CQ32" s="696"/>
      <c r="CR32" s="679">
        <v>215</v>
      </c>
      <c r="CS32" s="680"/>
      <c r="CT32" s="680"/>
      <c r="CU32" s="680"/>
      <c r="CV32" s="680"/>
      <c r="CW32" s="680"/>
      <c r="CX32" s="680"/>
      <c r="CY32" s="681"/>
      <c r="CZ32" s="684">
        <v>0</v>
      </c>
      <c r="DA32" s="715"/>
      <c r="DB32" s="715"/>
      <c r="DC32" s="717"/>
      <c r="DD32" s="688">
        <v>215</v>
      </c>
      <c r="DE32" s="680"/>
      <c r="DF32" s="680"/>
      <c r="DG32" s="680"/>
      <c r="DH32" s="680"/>
      <c r="DI32" s="680"/>
      <c r="DJ32" s="680"/>
      <c r="DK32" s="681"/>
      <c r="DL32" s="688">
        <v>215</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2">
      <c r="B33" s="676" t="s">
        <v>313</v>
      </c>
      <c r="C33" s="677"/>
      <c r="D33" s="677"/>
      <c r="E33" s="677"/>
      <c r="F33" s="677"/>
      <c r="G33" s="677"/>
      <c r="H33" s="677"/>
      <c r="I33" s="677"/>
      <c r="J33" s="677"/>
      <c r="K33" s="677"/>
      <c r="L33" s="677"/>
      <c r="M33" s="677"/>
      <c r="N33" s="677"/>
      <c r="O33" s="677"/>
      <c r="P33" s="677"/>
      <c r="Q33" s="678"/>
      <c r="R33" s="679">
        <v>1344847</v>
      </c>
      <c r="S33" s="680"/>
      <c r="T33" s="680"/>
      <c r="U33" s="680"/>
      <c r="V33" s="680"/>
      <c r="W33" s="680"/>
      <c r="X33" s="680"/>
      <c r="Y33" s="681"/>
      <c r="Z33" s="682">
        <v>3</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15477809</v>
      </c>
      <c r="CS33" s="703"/>
      <c r="CT33" s="703"/>
      <c r="CU33" s="703"/>
      <c r="CV33" s="703"/>
      <c r="CW33" s="703"/>
      <c r="CX33" s="703"/>
      <c r="CY33" s="704"/>
      <c r="CZ33" s="684">
        <v>36</v>
      </c>
      <c r="DA33" s="715"/>
      <c r="DB33" s="715"/>
      <c r="DC33" s="717"/>
      <c r="DD33" s="688">
        <v>10366979</v>
      </c>
      <c r="DE33" s="703"/>
      <c r="DF33" s="703"/>
      <c r="DG33" s="703"/>
      <c r="DH33" s="703"/>
      <c r="DI33" s="703"/>
      <c r="DJ33" s="703"/>
      <c r="DK33" s="704"/>
      <c r="DL33" s="688">
        <v>8438890</v>
      </c>
      <c r="DM33" s="703"/>
      <c r="DN33" s="703"/>
      <c r="DO33" s="703"/>
      <c r="DP33" s="703"/>
      <c r="DQ33" s="703"/>
      <c r="DR33" s="703"/>
      <c r="DS33" s="703"/>
      <c r="DT33" s="703"/>
      <c r="DU33" s="703"/>
      <c r="DV33" s="704"/>
      <c r="DW33" s="684">
        <v>35.5</v>
      </c>
      <c r="DX33" s="715"/>
      <c r="DY33" s="715"/>
      <c r="DZ33" s="715"/>
      <c r="EA33" s="715"/>
      <c r="EB33" s="715"/>
      <c r="EC33" s="716"/>
    </row>
    <row r="34" spans="2:133" ht="11.25" customHeight="1" x14ac:dyDescent="0.2">
      <c r="B34" s="676" t="s">
        <v>315</v>
      </c>
      <c r="C34" s="677"/>
      <c r="D34" s="677"/>
      <c r="E34" s="677"/>
      <c r="F34" s="677"/>
      <c r="G34" s="677"/>
      <c r="H34" s="677"/>
      <c r="I34" s="677"/>
      <c r="J34" s="677"/>
      <c r="K34" s="677"/>
      <c r="L34" s="677"/>
      <c r="M34" s="677"/>
      <c r="N34" s="677"/>
      <c r="O34" s="677"/>
      <c r="P34" s="677"/>
      <c r="Q34" s="678"/>
      <c r="R34" s="679">
        <v>2646164</v>
      </c>
      <c r="S34" s="680"/>
      <c r="T34" s="680"/>
      <c r="U34" s="680"/>
      <c r="V34" s="680"/>
      <c r="W34" s="680"/>
      <c r="X34" s="680"/>
      <c r="Y34" s="681"/>
      <c r="Z34" s="682">
        <v>5.9</v>
      </c>
      <c r="AA34" s="682"/>
      <c r="AB34" s="682"/>
      <c r="AC34" s="682"/>
      <c r="AD34" s="683">
        <v>720</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5863757</v>
      </c>
      <c r="CS34" s="680"/>
      <c r="CT34" s="680"/>
      <c r="CU34" s="680"/>
      <c r="CV34" s="680"/>
      <c r="CW34" s="680"/>
      <c r="CX34" s="680"/>
      <c r="CY34" s="681"/>
      <c r="CZ34" s="684">
        <v>13.6</v>
      </c>
      <c r="DA34" s="715"/>
      <c r="DB34" s="715"/>
      <c r="DC34" s="717"/>
      <c r="DD34" s="688">
        <v>3981581</v>
      </c>
      <c r="DE34" s="680"/>
      <c r="DF34" s="680"/>
      <c r="DG34" s="680"/>
      <c r="DH34" s="680"/>
      <c r="DI34" s="680"/>
      <c r="DJ34" s="680"/>
      <c r="DK34" s="681"/>
      <c r="DL34" s="688">
        <v>3093236</v>
      </c>
      <c r="DM34" s="680"/>
      <c r="DN34" s="680"/>
      <c r="DO34" s="680"/>
      <c r="DP34" s="680"/>
      <c r="DQ34" s="680"/>
      <c r="DR34" s="680"/>
      <c r="DS34" s="680"/>
      <c r="DT34" s="680"/>
      <c r="DU34" s="680"/>
      <c r="DV34" s="681"/>
      <c r="DW34" s="684">
        <v>13</v>
      </c>
      <c r="DX34" s="715"/>
      <c r="DY34" s="715"/>
      <c r="DZ34" s="715"/>
      <c r="EA34" s="715"/>
      <c r="EB34" s="715"/>
      <c r="EC34" s="716"/>
    </row>
    <row r="35" spans="2:133" ht="11.25" customHeight="1" x14ac:dyDescent="0.2">
      <c r="B35" s="676" t="s">
        <v>319</v>
      </c>
      <c r="C35" s="677"/>
      <c r="D35" s="677"/>
      <c r="E35" s="677"/>
      <c r="F35" s="677"/>
      <c r="G35" s="677"/>
      <c r="H35" s="677"/>
      <c r="I35" s="677"/>
      <c r="J35" s="677"/>
      <c r="K35" s="677"/>
      <c r="L35" s="677"/>
      <c r="M35" s="677"/>
      <c r="N35" s="677"/>
      <c r="O35" s="677"/>
      <c r="P35" s="677"/>
      <c r="Q35" s="678"/>
      <c r="R35" s="679">
        <v>4620300</v>
      </c>
      <c r="S35" s="680"/>
      <c r="T35" s="680"/>
      <c r="U35" s="680"/>
      <c r="V35" s="680"/>
      <c r="W35" s="680"/>
      <c r="X35" s="680"/>
      <c r="Y35" s="681"/>
      <c r="Z35" s="682">
        <v>10.4</v>
      </c>
      <c r="AA35" s="682"/>
      <c r="AB35" s="682"/>
      <c r="AC35" s="682"/>
      <c r="AD35" s="683" t="s">
        <v>228</v>
      </c>
      <c r="AE35" s="683"/>
      <c r="AF35" s="683"/>
      <c r="AG35" s="683"/>
      <c r="AH35" s="683"/>
      <c r="AI35" s="683"/>
      <c r="AJ35" s="683"/>
      <c r="AK35" s="683"/>
      <c r="AL35" s="684" t="s">
        <v>237</v>
      </c>
      <c r="AM35" s="685"/>
      <c r="AN35" s="685"/>
      <c r="AO35" s="686"/>
      <c r="AP35" s="234"/>
      <c r="AQ35" s="752" t="s">
        <v>320</v>
      </c>
      <c r="AR35" s="753"/>
      <c r="AS35" s="753"/>
      <c r="AT35" s="753"/>
      <c r="AU35" s="753"/>
      <c r="AV35" s="753"/>
      <c r="AW35" s="753"/>
      <c r="AX35" s="753"/>
      <c r="AY35" s="754"/>
      <c r="AZ35" s="668">
        <v>5224218</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246063</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635991</v>
      </c>
      <c r="CS35" s="703"/>
      <c r="CT35" s="703"/>
      <c r="CU35" s="703"/>
      <c r="CV35" s="703"/>
      <c r="CW35" s="703"/>
      <c r="CX35" s="703"/>
      <c r="CY35" s="704"/>
      <c r="CZ35" s="684">
        <v>1.5</v>
      </c>
      <c r="DA35" s="715"/>
      <c r="DB35" s="715"/>
      <c r="DC35" s="717"/>
      <c r="DD35" s="688">
        <v>493790</v>
      </c>
      <c r="DE35" s="703"/>
      <c r="DF35" s="703"/>
      <c r="DG35" s="703"/>
      <c r="DH35" s="703"/>
      <c r="DI35" s="703"/>
      <c r="DJ35" s="703"/>
      <c r="DK35" s="704"/>
      <c r="DL35" s="688">
        <v>493409</v>
      </c>
      <c r="DM35" s="703"/>
      <c r="DN35" s="703"/>
      <c r="DO35" s="703"/>
      <c r="DP35" s="703"/>
      <c r="DQ35" s="703"/>
      <c r="DR35" s="703"/>
      <c r="DS35" s="703"/>
      <c r="DT35" s="703"/>
      <c r="DU35" s="703"/>
      <c r="DV35" s="704"/>
      <c r="DW35" s="684">
        <v>2.1</v>
      </c>
      <c r="DX35" s="715"/>
      <c r="DY35" s="715"/>
      <c r="DZ35" s="715"/>
      <c r="EA35" s="715"/>
      <c r="EB35" s="715"/>
      <c r="EC35" s="716"/>
    </row>
    <row r="36" spans="2:133" ht="11.25" customHeight="1" x14ac:dyDescent="0.2">
      <c r="B36" s="676" t="s">
        <v>323</v>
      </c>
      <c r="C36" s="677"/>
      <c r="D36" s="677"/>
      <c r="E36" s="677"/>
      <c r="F36" s="677"/>
      <c r="G36" s="677"/>
      <c r="H36" s="677"/>
      <c r="I36" s="677"/>
      <c r="J36" s="677"/>
      <c r="K36" s="677"/>
      <c r="L36" s="677"/>
      <c r="M36" s="677"/>
      <c r="N36" s="677"/>
      <c r="O36" s="677"/>
      <c r="P36" s="677"/>
      <c r="Q36" s="678"/>
      <c r="R36" s="679" t="s">
        <v>228</v>
      </c>
      <c r="S36" s="680"/>
      <c r="T36" s="680"/>
      <c r="U36" s="680"/>
      <c r="V36" s="680"/>
      <c r="W36" s="680"/>
      <c r="X36" s="680"/>
      <c r="Y36" s="681"/>
      <c r="Z36" s="682" t="s">
        <v>237</v>
      </c>
      <c r="AA36" s="682"/>
      <c r="AB36" s="682"/>
      <c r="AC36" s="682"/>
      <c r="AD36" s="683" t="s">
        <v>237</v>
      </c>
      <c r="AE36" s="683"/>
      <c r="AF36" s="683"/>
      <c r="AG36" s="683"/>
      <c r="AH36" s="683"/>
      <c r="AI36" s="683"/>
      <c r="AJ36" s="683"/>
      <c r="AK36" s="683"/>
      <c r="AL36" s="684" t="s">
        <v>237</v>
      </c>
      <c r="AM36" s="685"/>
      <c r="AN36" s="685"/>
      <c r="AO36" s="686"/>
      <c r="AQ36" s="756" t="s">
        <v>324</v>
      </c>
      <c r="AR36" s="757"/>
      <c r="AS36" s="757"/>
      <c r="AT36" s="757"/>
      <c r="AU36" s="757"/>
      <c r="AV36" s="757"/>
      <c r="AW36" s="757"/>
      <c r="AX36" s="757"/>
      <c r="AY36" s="758"/>
      <c r="AZ36" s="679">
        <v>1061707</v>
      </c>
      <c r="BA36" s="680"/>
      <c r="BB36" s="680"/>
      <c r="BC36" s="680"/>
      <c r="BD36" s="703"/>
      <c r="BE36" s="703"/>
      <c r="BF36" s="738"/>
      <c r="BG36" s="694" t="s">
        <v>325</v>
      </c>
      <c r="BH36" s="695"/>
      <c r="BI36" s="695"/>
      <c r="BJ36" s="695"/>
      <c r="BK36" s="695"/>
      <c r="BL36" s="695"/>
      <c r="BM36" s="695"/>
      <c r="BN36" s="695"/>
      <c r="BO36" s="695"/>
      <c r="BP36" s="695"/>
      <c r="BQ36" s="695"/>
      <c r="BR36" s="695"/>
      <c r="BS36" s="695"/>
      <c r="BT36" s="695"/>
      <c r="BU36" s="696"/>
      <c r="BV36" s="679">
        <v>62540</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3315909</v>
      </c>
      <c r="CS36" s="680"/>
      <c r="CT36" s="680"/>
      <c r="CU36" s="680"/>
      <c r="CV36" s="680"/>
      <c r="CW36" s="680"/>
      <c r="CX36" s="680"/>
      <c r="CY36" s="681"/>
      <c r="CZ36" s="684">
        <v>7.7</v>
      </c>
      <c r="DA36" s="715"/>
      <c r="DB36" s="715"/>
      <c r="DC36" s="717"/>
      <c r="DD36" s="688">
        <v>2723582</v>
      </c>
      <c r="DE36" s="680"/>
      <c r="DF36" s="680"/>
      <c r="DG36" s="680"/>
      <c r="DH36" s="680"/>
      <c r="DI36" s="680"/>
      <c r="DJ36" s="680"/>
      <c r="DK36" s="681"/>
      <c r="DL36" s="688">
        <v>1981775</v>
      </c>
      <c r="DM36" s="680"/>
      <c r="DN36" s="680"/>
      <c r="DO36" s="680"/>
      <c r="DP36" s="680"/>
      <c r="DQ36" s="680"/>
      <c r="DR36" s="680"/>
      <c r="DS36" s="680"/>
      <c r="DT36" s="680"/>
      <c r="DU36" s="680"/>
      <c r="DV36" s="681"/>
      <c r="DW36" s="684">
        <v>8.3000000000000007</v>
      </c>
      <c r="DX36" s="715"/>
      <c r="DY36" s="715"/>
      <c r="DZ36" s="715"/>
      <c r="EA36" s="715"/>
      <c r="EB36" s="715"/>
      <c r="EC36" s="716"/>
    </row>
    <row r="37" spans="2:133" ht="11.25" customHeight="1" x14ac:dyDescent="0.2">
      <c r="B37" s="676" t="s">
        <v>327</v>
      </c>
      <c r="C37" s="677"/>
      <c r="D37" s="677"/>
      <c r="E37" s="677"/>
      <c r="F37" s="677"/>
      <c r="G37" s="677"/>
      <c r="H37" s="677"/>
      <c r="I37" s="677"/>
      <c r="J37" s="677"/>
      <c r="K37" s="677"/>
      <c r="L37" s="677"/>
      <c r="M37" s="677"/>
      <c r="N37" s="677"/>
      <c r="O37" s="677"/>
      <c r="P37" s="677"/>
      <c r="Q37" s="678"/>
      <c r="R37" s="679">
        <v>1190600</v>
      </c>
      <c r="S37" s="680"/>
      <c r="T37" s="680"/>
      <c r="U37" s="680"/>
      <c r="V37" s="680"/>
      <c r="W37" s="680"/>
      <c r="X37" s="680"/>
      <c r="Y37" s="681"/>
      <c r="Z37" s="682">
        <v>2.7</v>
      </c>
      <c r="AA37" s="682"/>
      <c r="AB37" s="682"/>
      <c r="AC37" s="682"/>
      <c r="AD37" s="683" t="s">
        <v>237</v>
      </c>
      <c r="AE37" s="683"/>
      <c r="AF37" s="683"/>
      <c r="AG37" s="683"/>
      <c r="AH37" s="683"/>
      <c r="AI37" s="683"/>
      <c r="AJ37" s="683"/>
      <c r="AK37" s="683"/>
      <c r="AL37" s="684" t="s">
        <v>228</v>
      </c>
      <c r="AM37" s="685"/>
      <c r="AN37" s="685"/>
      <c r="AO37" s="686"/>
      <c r="AQ37" s="756" t="s">
        <v>328</v>
      </c>
      <c r="AR37" s="757"/>
      <c r="AS37" s="757"/>
      <c r="AT37" s="757"/>
      <c r="AU37" s="757"/>
      <c r="AV37" s="757"/>
      <c r="AW37" s="757"/>
      <c r="AX37" s="757"/>
      <c r="AY37" s="758"/>
      <c r="AZ37" s="679">
        <v>377000</v>
      </c>
      <c r="BA37" s="680"/>
      <c r="BB37" s="680"/>
      <c r="BC37" s="680"/>
      <c r="BD37" s="703"/>
      <c r="BE37" s="703"/>
      <c r="BF37" s="738"/>
      <c r="BG37" s="694" t="s">
        <v>329</v>
      </c>
      <c r="BH37" s="695"/>
      <c r="BI37" s="695"/>
      <c r="BJ37" s="695"/>
      <c r="BK37" s="695"/>
      <c r="BL37" s="695"/>
      <c r="BM37" s="695"/>
      <c r="BN37" s="695"/>
      <c r="BO37" s="695"/>
      <c r="BP37" s="695"/>
      <c r="BQ37" s="695"/>
      <c r="BR37" s="695"/>
      <c r="BS37" s="695"/>
      <c r="BT37" s="695"/>
      <c r="BU37" s="696"/>
      <c r="BV37" s="679">
        <v>13557</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407881</v>
      </c>
      <c r="CS37" s="703"/>
      <c r="CT37" s="703"/>
      <c r="CU37" s="703"/>
      <c r="CV37" s="703"/>
      <c r="CW37" s="703"/>
      <c r="CX37" s="703"/>
      <c r="CY37" s="704"/>
      <c r="CZ37" s="684">
        <v>0.9</v>
      </c>
      <c r="DA37" s="715"/>
      <c r="DB37" s="715"/>
      <c r="DC37" s="717"/>
      <c r="DD37" s="688">
        <v>366481</v>
      </c>
      <c r="DE37" s="703"/>
      <c r="DF37" s="703"/>
      <c r="DG37" s="703"/>
      <c r="DH37" s="703"/>
      <c r="DI37" s="703"/>
      <c r="DJ37" s="703"/>
      <c r="DK37" s="704"/>
      <c r="DL37" s="688">
        <v>317926</v>
      </c>
      <c r="DM37" s="703"/>
      <c r="DN37" s="703"/>
      <c r="DO37" s="703"/>
      <c r="DP37" s="703"/>
      <c r="DQ37" s="703"/>
      <c r="DR37" s="703"/>
      <c r="DS37" s="703"/>
      <c r="DT37" s="703"/>
      <c r="DU37" s="703"/>
      <c r="DV37" s="704"/>
      <c r="DW37" s="684">
        <v>1.3</v>
      </c>
      <c r="DX37" s="715"/>
      <c r="DY37" s="715"/>
      <c r="DZ37" s="715"/>
      <c r="EA37" s="715"/>
      <c r="EB37" s="715"/>
      <c r="EC37" s="716"/>
    </row>
    <row r="38" spans="2:133" ht="11.25" customHeight="1" x14ac:dyDescent="0.2">
      <c r="B38" s="724" t="s">
        <v>331</v>
      </c>
      <c r="C38" s="725"/>
      <c r="D38" s="725"/>
      <c r="E38" s="725"/>
      <c r="F38" s="725"/>
      <c r="G38" s="725"/>
      <c r="H38" s="725"/>
      <c r="I38" s="725"/>
      <c r="J38" s="725"/>
      <c r="K38" s="725"/>
      <c r="L38" s="725"/>
      <c r="M38" s="725"/>
      <c r="N38" s="725"/>
      <c r="O38" s="725"/>
      <c r="P38" s="725"/>
      <c r="Q38" s="726"/>
      <c r="R38" s="759">
        <v>44492458</v>
      </c>
      <c r="S38" s="760"/>
      <c r="T38" s="760"/>
      <c r="U38" s="760"/>
      <c r="V38" s="760"/>
      <c r="W38" s="760"/>
      <c r="X38" s="760"/>
      <c r="Y38" s="761"/>
      <c r="Z38" s="762">
        <v>100</v>
      </c>
      <c r="AA38" s="762"/>
      <c r="AB38" s="762"/>
      <c r="AC38" s="762"/>
      <c r="AD38" s="763">
        <v>22567325</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361362</v>
      </c>
      <c r="BA38" s="680"/>
      <c r="BB38" s="680"/>
      <c r="BC38" s="680"/>
      <c r="BD38" s="703"/>
      <c r="BE38" s="703"/>
      <c r="BF38" s="738"/>
      <c r="BG38" s="694" t="s">
        <v>333</v>
      </c>
      <c r="BH38" s="695"/>
      <c r="BI38" s="695"/>
      <c r="BJ38" s="695"/>
      <c r="BK38" s="695"/>
      <c r="BL38" s="695"/>
      <c r="BM38" s="695"/>
      <c r="BN38" s="695"/>
      <c r="BO38" s="695"/>
      <c r="BP38" s="695"/>
      <c r="BQ38" s="695"/>
      <c r="BR38" s="695"/>
      <c r="BS38" s="695"/>
      <c r="BT38" s="695"/>
      <c r="BU38" s="696"/>
      <c r="BV38" s="679">
        <v>22643</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3801149</v>
      </c>
      <c r="CS38" s="680"/>
      <c r="CT38" s="680"/>
      <c r="CU38" s="680"/>
      <c r="CV38" s="680"/>
      <c r="CW38" s="680"/>
      <c r="CX38" s="680"/>
      <c r="CY38" s="681"/>
      <c r="CZ38" s="684">
        <v>8.8000000000000007</v>
      </c>
      <c r="DA38" s="715"/>
      <c r="DB38" s="715"/>
      <c r="DC38" s="717"/>
      <c r="DD38" s="688">
        <v>3161195</v>
      </c>
      <c r="DE38" s="680"/>
      <c r="DF38" s="680"/>
      <c r="DG38" s="680"/>
      <c r="DH38" s="680"/>
      <c r="DI38" s="680"/>
      <c r="DJ38" s="680"/>
      <c r="DK38" s="681"/>
      <c r="DL38" s="688">
        <v>2870470</v>
      </c>
      <c r="DM38" s="680"/>
      <c r="DN38" s="680"/>
      <c r="DO38" s="680"/>
      <c r="DP38" s="680"/>
      <c r="DQ38" s="680"/>
      <c r="DR38" s="680"/>
      <c r="DS38" s="680"/>
      <c r="DT38" s="680"/>
      <c r="DU38" s="680"/>
      <c r="DV38" s="681"/>
      <c r="DW38" s="684">
        <v>12.1</v>
      </c>
      <c r="DX38" s="715"/>
      <c r="DY38" s="715"/>
      <c r="DZ38" s="715"/>
      <c r="EA38" s="715"/>
      <c r="EB38" s="715"/>
      <c r="EC38" s="716"/>
    </row>
    <row r="39" spans="2:133" ht="11.25" customHeight="1" x14ac:dyDescent="0.2">
      <c r="AQ39" s="756" t="s">
        <v>335</v>
      </c>
      <c r="AR39" s="757"/>
      <c r="AS39" s="757"/>
      <c r="AT39" s="757"/>
      <c r="AU39" s="757"/>
      <c r="AV39" s="757"/>
      <c r="AW39" s="757"/>
      <c r="AX39" s="757"/>
      <c r="AY39" s="758"/>
      <c r="AZ39" s="679">
        <v>8673</v>
      </c>
      <c r="BA39" s="680"/>
      <c r="BB39" s="680"/>
      <c r="BC39" s="680"/>
      <c r="BD39" s="703"/>
      <c r="BE39" s="703"/>
      <c r="BF39" s="738"/>
      <c r="BG39" s="770" t="s">
        <v>336</v>
      </c>
      <c r="BH39" s="771"/>
      <c r="BI39" s="771"/>
      <c r="BJ39" s="771"/>
      <c r="BK39" s="771"/>
      <c r="BL39" s="235"/>
      <c r="BM39" s="695" t="s">
        <v>337</v>
      </c>
      <c r="BN39" s="695"/>
      <c r="BO39" s="695"/>
      <c r="BP39" s="695"/>
      <c r="BQ39" s="695"/>
      <c r="BR39" s="695"/>
      <c r="BS39" s="695"/>
      <c r="BT39" s="695"/>
      <c r="BU39" s="696"/>
      <c r="BV39" s="679">
        <v>96</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66073</v>
      </c>
      <c r="CS39" s="703"/>
      <c r="CT39" s="703"/>
      <c r="CU39" s="703"/>
      <c r="CV39" s="703"/>
      <c r="CW39" s="703"/>
      <c r="CX39" s="703"/>
      <c r="CY39" s="704"/>
      <c r="CZ39" s="684">
        <v>0.2</v>
      </c>
      <c r="DA39" s="715"/>
      <c r="DB39" s="715"/>
      <c r="DC39" s="717"/>
      <c r="DD39" s="688">
        <v>6831</v>
      </c>
      <c r="DE39" s="703"/>
      <c r="DF39" s="703"/>
      <c r="DG39" s="703"/>
      <c r="DH39" s="703"/>
      <c r="DI39" s="703"/>
      <c r="DJ39" s="703"/>
      <c r="DK39" s="704"/>
      <c r="DL39" s="688" t="s">
        <v>228</v>
      </c>
      <c r="DM39" s="703"/>
      <c r="DN39" s="703"/>
      <c r="DO39" s="703"/>
      <c r="DP39" s="703"/>
      <c r="DQ39" s="703"/>
      <c r="DR39" s="703"/>
      <c r="DS39" s="703"/>
      <c r="DT39" s="703"/>
      <c r="DU39" s="703"/>
      <c r="DV39" s="704"/>
      <c r="DW39" s="684" t="s">
        <v>237</v>
      </c>
      <c r="DX39" s="715"/>
      <c r="DY39" s="715"/>
      <c r="DZ39" s="715"/>
      <c r="EA39" s="715"/>
      <c r="EB39" s="715"/>
      <c r="EC39" s="716"/>
    </row>
    <row r="40" spans="2:133" ht="11.25" customHeight="1" x14ac:dyDescent="0.2">
      <c r="AQ40" s="756" t="s">
        <v>339</v>
      </c>
      <c r="AR40" s="757"/>
      <c r="AS40" s="757"/>
      <c r="AT40" s="757"/>
      <c r="AU40" s="757"/>
      <c r="AV40" s="757"/>
      <c r="AW40" s="757"/>
      <c r="AX40" s="757"/>
      <c r="AY40" s="758"/>
      <c r="AZ40" s="679">
        <v>942299</v>
      </c>
      <c r="BA40" s="680"/>
      <c r="BB40" s="680"/>
      <c r="BC40" s="680"/>
      <c r="BD40" s="703"/>
      <c r="BE40" s="703"/>
      <c r="BF40" s="738"/>
      <c r="BG40" s="770"/>
      <c r="BH40" s="771"/>
      <c r="BI40" s="771"/>
      <c r="BJ40" s="771"/>
      <c r="BK40" s="771"/>
      <c r="BL40" s="235"/>
      <c r="BM40" s="695" t="s">
        <v>340</v>
      </c>
      <c r="BN40" s="695"/>
      <c r="BO40" s="695"/>
      <c r="BP40" s="695"/>
      <c r="BQ40" s="695"/>
      <c r="BR40" s="695"/>
      <c r="BS40" s="695"/>
      <c r="BT40" s="695"/>
      <c r="BU40" s="696"/>
      <c r="BV40" s="679" t="s">
        <v>237</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1794930</v>
      </c>
      <c r="CS40" s="680"/>
      <c r="CT40" s="680"/>
      <c r="CU40" s="680"/>
      <c r="CV40" s="680"/>
      <c r="CW40" s="680"/>
      <c r="CX40" s="680"/>
      <c r="CY40" s="681"/>
      <c r="CZ40" s="684">
        <v>4.2</v>
      </c>
      <c r="DA40" s="715"/>
      <c r="DB40" s="715"/>
      <c r="DC40" s="717"/>
      <c r="DD40" s="688" t="s">
        <v>228</v>
      </c>
      <c r="DE40" s="680"/>
      <c r="DF40" s="680"/>
      <c r="DG40" s="680"/>
      <c r="DH40" s="680"/>
      <c r="DI40" s="680"/>
      <c r="DJ40" s="680"/>
      <c r="DK40" s="681"/>
      <c r="DL40" s="688" t="s">
        <v>237</v>
      </c>
      <c r="DM40" s="680"/>
      <c r="DN40" s="680"/>
      <c r="DO40" s="680"/>
      <c r="DP40" s="680"/>
      <c r="DQ40" s="680"/>
      <c r="DR40" s="680"/>
      <c r="DS40" s="680"/>
      <c r="DT40" s="680"/>
      <c r="DU40" s="680"/>
      <c r="DV40" s="681"/>
      <c r="DW40" s="684" t="s">
        <v>228</v>
      </c>
      <c r="DX40" s="715"/>
      <c r="DY40" s="715"/>
      <c r="DZ40" s="715"/>
      <c r="EA40" s="715"/>
      <c r="EB40" s="715"/>
      <c r="EC40" s="716"/>
    </row>
    <row r="41" spans="2:133" ht="11.25" customHeight="1" x14ac:dyDescent="0.2">
      <c r="AQ41" s="766" t="s">
        <v>342</v>
      </c>
      <c r="AR41" s="767"/>
      <c r="AS41" s="767"/>
      <c r="AT41" s="767"/>
      <c r="AU41" s="767"/>
      <c r="AV41" s="767"/>
      <c r="AW41" s="767"/>
      <c r="AX41" s="767"/>
      <c r="AY41" s="768"/>
      <c r="AZ41" s="759">
        <v>2473177</v>
      </c>
      <c r="BA41" s="760"/>
      <c r="BB41" s="760"/>
      <c r="BC41" s="760"/>
      <c r="BD41" s="749"/>
      <c r="BE41" s="749"/>
      <c r="BF41" s="751"/>
      <c r="BG41" s="772"/>
      <c r="BH41" s="773"/>
      <c r="BI41" s="773"/>
      <c r="BJ41" s="773"/>
      <c r="BK41" s="773"/>
      <c r="BL41" s="236"/>
      <c r="BM41" s="706" t="s">
        <v>343</v>
      </c>
      <c r="BN41" s="706"/>
      <c r="BO41" s="706"/>
      <c r="BP41" s="706"/>
      <c r="BQ41" s="706"/>
      <c r="BR41" s="706"/>
      <c r="BS41" s="706"/>
      <c r="BT41" s="706"/>
      <c r="BU41" s="707"/>
      <c r="BV41" s="759">
        <v>287</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228</v>
      </c>
      <c r="CS41" s="703"/>
      <c r="CT41" s="703"/>
      <c r="CU41" s="703"/>
      <c r="CV41" s="703"/>
      <c r="CW41" s="703"/>
      <c r="CX41" s="703"/>
      <c r="CY41" s="704"/>
      <c r="CZ41" s="684" t="s">
        <v>237</v>
      </c>
      <c r="DA41" s="715"/>
      <c r="DB41" s="715"/>
      <c r="DC41" s="717"/>
      <c r="DD41" s="688" t="s">
        <v>228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6599030</v>
      </c>
      <c r="CS42" s="680"/>
      <c r="CT42" s="680"/>
      <c r="CU42" s="680"/>
      <c r="CV42" s="680"/>
      <c r="CW42" s="680"/>
      <c r="CX42" s="680"/>
      <c r="CY42" s="681"/>
      <c r="CZ42" s="684">
        <v>15.3</v>
      </c>
      <c r="DA42" s="685"/>
      <c r="DB42" s="685"/>
      <c r="DC42" s="780"/>
      <c r="DD42" s="688">
        <v>1446391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194827</v>
      </c>
      <c r="CS43" s="703"/>
      <c r="CT43" s="703"/>
      <c r="CU43" s="703"/>
      <c r="CV43" s="703"/>
      <c r="CW43" s="703"/>
      <c r="CX43" s="703"/>
      <c r="CY43" s="704"/>
      <c r="CZ43" s="684">
        <v>0.5</v>
      </c>
      <c r="DA43" s="715"/>
      <c r="DB43" s="715"/>
      <c r="DC43" s="717"/>
      <c r="DD43" s="688">
        <v>193671</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349</v>
      </c>
      <c r="CD44" s="791" t="s">
        <v>301</v>
      </c>
      <c r="CE44" s="792"/>
      <c r="CF44" s="676" t="s">
        <v>350</v>
      </c>
      <c r="CG44" s="677"/>
      <c r="CH44" s="677"/>
      <c r="CI44" s="677"/>
      <c r="CJ44" s="677"/>
      <c r="CK44" s="677"/>
      <c r="CL44" s="677"/>
      <c r="CM44" s="677"/>
      <c r="CN44" s="677"/>
      <c r="CO44" s="677"/>
      <c r="CP44" s="677"/>
      <c r="CQ44" s="678"/>
      <c r="CR44" s="679">
        <v>5222704</v>
      </c>
      <c r="CS44" s="680"/>
      <c r="CT44" s="680"/>
      <c r="CU44" s="680"/>
      <c r="CV44" s="680"/>
      <c r="CW44" s="680"/>
      <c r="CX44" s="680"/>
      <c r="CY44" s="681"/>
      <c r="CZ44" s="684">
        <v>12.1</v>
      </c>
      <c r="DA44" s="685"/>
      <c r="DB44" s="685"/>
      <c r="DC44" s="780"/>
      <c r="DD44" s="688">
        <v>1123450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351</v>
      </c>
      <c r="CG45" s="677"/>
      <c r="CH45" s="677"/>
      <c r="CI45" s="677"/>
      <c r="CJ45" s="677"/>
      <c r="CK45" s="677"/>
      <c r="CL45" s="677"/>
      <c r="CM45" s="677"/>
      <c r="CN45" s="677"/>
      <c r="CO45" s="677"/>
      <c r="CP45" s="677"/>
      <c r="CQ45" s="678"/>
      <c r="CR45" s="679">
        <v>2299598</v>
      </c>
      <c r="CS45" s="703"/>
      <c r="CT45" s="703"/>
      <c r="CU45" s="703"/>
      <c r="CV45" s="703"/>
      <c r="CW45" s="703"/>
      <c r="CX45" s="703"/>
      <c r="CY45" s="704"/>
      <c r="CZ45" s="684">
        <v>5.3</v>
      </c>
      <c r="DA45" s="715"/>
      <c r="DB45" s="715"/>
      <c r="DC45" s="717"/>
      <c r="DD45" s="688">
        <v>140975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352</v>
      </c>
      <c r="CG46" s="677"/>
      <c r="CH46" s="677"/>
      <c r="CI46" s="677"/>
      <c r="CJ46" s="677"/>
      <c r="CK46" s="677"/>
      <c r="CL46" s="677"/>
      <c r="CM46" s="677"/>
      <c r="CN46" s="677"/>
      <c r="CO46" s="677"/>
      <c r="CP46" s="677"/>
      <c r="CQ46" s="678"/>
      <c r="CR46" s="679">
        <v>2860803</v>
      </c>
      <c r="CS46" s="680"/>
      <c r="CT46" s="680"/>
      <c r="CU46" s="680"/>
      <c r="CV46" s="680"/>
      <c r="CW46" s="680"/>
      <c r="CX46" s="680"/>
      <c r="CY46" s="681"/>
      <c r="CZ46" s="684">
        <v>6.7</v>
      </c>
      <c r="DA46" s="685"/>
      <c r="DB46" s="685"/>
      <c r="DC46" s="780"/>
      <c r="DD46" s="688">
        <v>943668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353</v>
      </c>
      <c r="CG47" s="677"/>
      <c r="CH47" s="677"/>
      <c r="CI47" s="677"/>
      <c r="CJ47" s="677"/>
      <c r="CK47" s="677"/>
      <c r="CL47" s="677"/>
      <c r="CM47" s="677"/>
      <c r="CN47" s="677"/>
      <c r="CO47" s="677"/>
      <c r="CP47" s="677"/>
      <c r="CQ47" s="678"/>
      <c r="CR47" s="679">
        <v>1376326</v>
      </c>
      <c r="CS47" s="703"/>
      <c r="CT47" s="703"/>
      <c r="CU47" s="703"/>
      <c r="CV47" s="703"/>
      <c r="CW47" s="703"/>
      <c r="CX47" s="703"/>
      <c r="CY47" s="704"/>
      <c r="CZ47" s="684">
        <v>3.2</v>
      </c>
      <c r="DA47" s="715"/>
      <c r="DB47" s="715"/>
      <c r="DC47" s="717"/>
      <c r="DD47" s="688">
        <v>322941</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354</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355</v>
      </c>
      <c r="CE49" s="725"/>
      <c r="CF49" s="725"/>
      <c r="CG49" s="725"/>
      <c r="CH49" s="725"/>
      <c r="CI49" s="725"/>
      <c r="CJ49" s="725"/>
      <c r="CK49" s="725"/>
      <c r="CL49" s="725"/>
      <c r="CM49" s="725"/>
      <c r="CN49" s="725"/>
      <c r="CO49" s="725"/>
      <c r="CP49" s="725"/>
      <c r="CQ49" s="726"/>
      <c r="CR49" s="759">
        <v>43015817</v>
      </c>
      <c r="CS49" s="749"/>
      <c r="CT49" s="749"/>
      <c r="CU49" s="749"/>
      <c r="CV49" s="749"/>
      <c r="CW49" s="749"/>
      <c r="CX49" s="749"/>
      <c r="CY49" s="781"/>
      <c r="CZ49" s="764">
        <v>100</v>
      </c>
      <c r="DA49" s="782"/>
      <c r="DB49" s="782"/>
      <c r="DC49" s="783"/>
      <c r="DD49" s="784">
        <v>26617521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iO3nxEqNTAQmsWdiiQ4h2pbiV4TrKGlTN52gEYmVLoxzpXT3M6SkK0PFWsXYtQo85YaMqRv+IS+KojL2AnmczA==" saltValue="v+1T6HOBwaEe1A/f3mdQ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378</v>
      </c>
      <c r="C7" s="812"/>
      <c r="D7" s="812"/>
      <c r="E7" s="812"/>
      <c r="F7" s="812"/>
      <c r="G7" s="812"/>
      <c r="H7" s="812"/>
      <c r="I7" s="812"/>
      <c r="J7" s="812"/>
      <c r="K7" s="812"/>
      <c r="L7" s="812"/>
      <c r="M7" s="812"/>
      <c r="N7" s="812"/>
      <c r="O7" s="812"/>
      <c r="P7" s="813"/>
      <c r="Q7" s="814">
        <v>44673</v>
      </c>
      <c r="R7" s="815"/>
      <c r="S7" s="815"/>
      <c r="T7" s="815"/>
      <c r="U7" s="815"/>
      <c r="V7" s="815">
        <v>42706</v>
      </c>
      <c r="W7" s="815"/>
      <c r="X7" s="815"/>
      <c r="Y7" s="815"/>
      <c r="Z7" s="815"/>
      <c r="AA7" s="815">
        <v>1967</v>
      </c>
      <c r="AB7" s="815"/>
      <c r="AC7" s="815"/>
      <c r="AD7" s="815"/>
      <c r="AE7" s="816"/>
      <c r="AF7" s="817">
        <v>1697</v>
      </c>
      <c r="AG7" s="818"/>
      <c r="AH7" s="818"/>
      <c r="AI7" s="818"/>
      <c r="AJ7" s="819"/>
      <c r="AK7" s="854">
        <v>147</v>
      </c>
      <c r="AL7" s="855"/>
      <c r="AM7" s="855"/>
      <c r="AN7" s="855"/>
      <c r="AO7" s="855"/>
      <c r="AP7" s="855">
        <v>48962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618</v>
      </c>
      <c r="BT7" s="859"/>
      <c r="BU7" s="859"/>
      <c r="BV7" s="859"/>
      <c r="BW7" s="859"/>
      <c r="BX7" s="859"/>
      <c r="BY7" s="859"/>
      <c r="BZ7" s="859"/>
      <c r="CA7" s="859"/>
      <c r="CB7" s="859"/>
      <c r="CC7" s="859"/>
      <c r="CD7" s="859"/>
      <c r="CE7" s="859"/>
      <c r="CF7" s="859"/>
      <c r="CG7" s="860"/>
      <c r="CH7" s="851">
        <v>1</v>
      </c>
      <c r="CI7" s="852"/>
      <c r="CJ7" s="852"/>
      <c r="CK7" s="852"/>
      <c r="CL7" s="853"/>
      <c r="CM7" s="851">
        <v>53</v>
      </c>
      <c r="CN7" s="852"/>
      <c r="CO7" s="852"/>
      <c r="CP7" s="852"/>
      <c r="CQ7" s="853"/>
      <c r="CR7" s="851">
        <v>9</v>
      </c>
      <c r="CS7" s="852"/>
      <c r="CT7" s="852"/>
      <c r="CU7" s="852"/>
      <c r="CV7" s="853"/>
      <c r="CW7" s="851">
        <v>2</v>
      </c>
      <c r="CX7" s="852"/>
      <c r="CY7" s="852"/>
      <c r="CZ7" s="852"/>
      <c r="DA7" s="853"/>
      <c r="DB7" s="851" t="s">
        <v>522</v>
      </c>
      <c r="DC7" s="852"/>
      <c r="DD7" s="852"/>
      <c r="DE7" s="852"/>
      <c r="DF7" s="853"/>
      <c r="DG7" s="851" t="s">
        <v>522</v>
      </c>
      <c r="DH7" s="852"/>
      <c r="DI7" s="852"/>
      <c r="DJ7" s="852"/>
      <c r="DK7" s="853"/>
      <c r="DL7" s="851" t="s">
        <v>522</v>
      </c>
      <c r="DM7" s="852"/>
      <c r="DN7" s="852"/>
      <c r="DO7" s="852"/>
      <c r="DP7" s="853"/>
      <c r="DQ7" s="851" t="s">
        <v>522</v>
      </c>
      <c r="DR7" s="852"/>
      <c r="DS7" s="852"/>
      <c r="DT7" s="852"/>
      <c r="DU7" s="853"/>
      <c r="DV7" s="832"/>
      <c r="DW7" s="833"/>
      <c r="DX7" s="833"/>
      <c r="DY7" s="833"/>
      <c r="DZ7" s="834"/>
      <c r="EA7" s="254"/>
    </row>
    <row r="8" spans="1:131" s="255" customFormat="1" ht="26.25" customHeight="1" x14ac:dyDescent="0.2">
      <c r="A8" s="261">
        <v>2</v>
      </c>
      <c r="B8" s="835" t="s">
        <v>379</v>
      </c>
      <c r="C8" s="836"/>
      <c r="D8" s="836"/>
      <c r="E8" s="836"/>
      <c r="F8" s="836"/>
      <c r="G8" s="836"/>
      <c r="H8" s="836"/>
      <c r="I8" s="836"/>
      <c r="J8" s="836"/>
      <c r="K8" s="836"/>
      <c r="L8" s="836"/>
      <c r="M8" s="836"/>
      <c r="N8" s="836"/>
      <c r="O8" s="836"/>
      <c r="P8" s="837"/>
      <c r="Q8" s="838">
        <v>9</v>
      </c>
      <c r="R8" s="839"/>
      <c r="S8" s="839"/>
      <c r="T8" s="839"/>
      <c r="U8" s="839"/>
      <c r="V8" s="839">
        <v>496</v>
      </c>
      <c r="W8" s="839"/>
      <c r="X8" s="839"/>
      <c r="Y8" s="839"/>
      <c r="Z8" s="839"/>
      <c r="AA8" s="839">
        <v>-487</v>
      </c>
      <c r="AB8" s="839"/>
      <c r="AC8" s="839"/>
      <c r="AD8" s="839"/>
      <c r="AE8" s="840"/>
      <c r="AF8" s="841">
        <v>-487</v>
      </c>
      <c r="AG8" s="842"/>
      <c r="AH8" s="842"/>
      <c r="AI8" s="842"/>
      <c r="AJ8" s="843"/>
      <c r="AK8" s="844" t="s">
        <v>522</v>
      </c>
      <c r="AL8" s="845"/>
      <c r="AM8" s="845"/>
      <c r="AN8" s="845"/>
      <c r="AO8" s="845"/>
      <c r="AP8" s="845">
        <v>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619</v>
      </c>
      <c r="BT8" s="849"/>
      <c r="BU8" s="849"/>
      <c r="BV8" s="849"/>
      <c r="BW8" s="849"/>
      <c r="BX8" s="849"/>
      <c r="BY8" s="849"/>
      <c r="BZ8" s="849"/>
      <c r="CA8" s="849"/>
      <c r="CB8" s="849"/>
      <c r="CC8" s="849"/>
      <c r="CD8" s="849"/>
      <c r="CE8" s="849"/>
      <c r="CF8" s="849"/>
      <c r="CG8" s="850"/>
      <c r="CH8" s="861">
        <v>-5</v>
      </c>
      <c r="CI8" s="862"/>
      <c r="CJ8" s="862"/>
      <c r="CK8" s="862"/>
      <c r="CL8" s="863"/>
      <c r="CM8" s="861">
        <v>61</v>
      </c>
      <c r="CN8" s="862"/>
      <c r="CO8" s="862"/>
      <c r="CP8" s="862"/>
      <c r="CQ8" s="863"/>
      <c r="CR8" s="861">
        <v>10</v>
      </c>
      <c r="CS8" s="862"/>
      <c r="CT8" s="862"/>
      <c r="CU8" s="862"/>
      <c r="CV8" s="863"/>
      <c r="CW8" s="861">
        <v>52</v>
      </c>
      <c r="CX8" s="862"/>
      <c r="CY8" s="862"/>
      <c r="CZ8" s="862"/>
      <c r="DA8" s="863"/>
      <c r="DB8" s="861">
        <v>1620</v>
      </c>
      <c r="DC8" s="862"/>
      <c r="DD8" s="862"/>
      <c r="DE8" s="862"/>
      <c r="DF8" s="863"/>
      <c r="DG8" s="861" t="s">
        <v>522</v>
      </c>
      <c r="DH8" s="862"/>
      <c r="DI8" s="862"/>
      <c r="DJ8" s="862"/>
      <c r="DK8" s="863"/>
      <c r="DL8" s="861" t="s">
        <v>522</v>
      </c>
      <c r="DM8" s="862"/>
      <c r="DN8" s="862"/>
      <c r="DO8" s="862"/>
      <c r="DP8" s="863"/>
      <c r="DQ8" s="861">
        <v>473</v>
      </c>
      <c r="DR8" s="862"/>
      <c r="DS8" s="862"/>
      <c r="DT8" s="862"/>
      <c r="DU8" s="863"/>
      <c r="DV8" s="864"/>
      <c r="DW8" s="865"/>
      <c r="DX8" s="865"/>
      <c r="DY8" s="865"/>
      <c r="DZ8" s="866"/>
      <c r="EA8" s="254"/>
    </row>
    <row r="9" spans="1:131" s="255" customFormat="1" ht="26.25" customHeight="1" x14ac:dyDescent="0.2">
      <c r="A9" s="261">
        <v>3</v>
      </c>
      <c r="B9" s="835" t="s">
        <v>380</v>
      </c>
      <c r="C9" s="836"/>
      <c r="D9" s="836"/>
      <c r="E9" s="836"/>
      <c r="F9" s="836"/>
      <c r="G9" s="836"/>
      <c r="H9" s="836"/>
      <c r="I9" s="836"/>
      <c r="J9" s="836"/>
      <c r="K9" s="836"/>
      <c r="L9" s="836"/>
      <c r="M9" s="836"/>
      <c r="N9" s="836"/>
      <c r="O9" s="836"/>
      <c r="P9" s="837"/>
      <c r="Q9" s="838">
        <v>308</v>
      </c>
      <c r="R9" s="839"/>
      <c r="S9" s="839"/>
      <c r="T9" s="839"/>
      <c r="U9" s="839"/>
      <c r="V9" s="839">
        <v>306</v>
      </c>
      <c r="W9" s="839"/>
      <c r="X9" s="839"/>
      <c r="Y9" s="839"/>
      <c r="Z9" s="839"/>
      <c r="AA9" s="839">
        <v>2</v>
      </c>
      <c r="AB9" s="839"/>
      <c r="AC9" s="839"/>
      <c r="AD9" s="839"/>
      <c r="AE9" s="840"/>
      <c r="AF9" s="841">
        <v>2</v>
      </c>
      <c r="AG9" s="842"/>
      <c r="AH9" s="842"/>
      <c r="AI9" s="842"/>
      <c r="AJ9" s="843"/>
      <c r="AK9" s="844">
        <v>45</v>
      </c>
      <c r="AL9" s="845"/>
      <c r="AM9" s="845"/>
      <c r="AN9" s="845"/>
      <c r="AO9" s="845"/>
      <c r="AP9" s="845">
        <v>62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620</v>
      </c>
      <c r="BT9" s="849"/>
      <c r="BU9" s="849"/>
      <c r="BV9" s="849"/>
      <c r="BW9" s="849"/>
      <c r="BX9" s="849"/>
      <c r="BY9" s="849"/>
      <c r="BZ9" s="849"/>
      <c r="CA9" s="849"/>
      <c r="CB9" s="849"/>
      <c r="CC9" s="849"/>
      <c r="CD9" s="849"/>
      <c r="CE9" s="849"/>
      <c r="CF9" s="849"/>
      <c r="CG9" s="850"/>
      <c r="CH9" s="861">
        <v>1</v>
      </c>
      <c r="CI9" s="862"/>
      <c r="CJ9" s="862"/>
      <c r="CK9" s="862"/>
      <c r="CL9" s="863"/>
      <c r="CM9" s="861">
        <v>30</v>
      </c>
      <c r="CN9" s="862"/>
      <c r="CO9" s="862"/>
      <c r="CP9" s="862"/>
      <c r="CQ9" s="863"/>
      <c r="CR9" s="861">
        <v>9</v>
      </c>
      <c r="CS9" s="862"/>
      <c r="CT9" s="862"/>
      <c r="CU9" s="862"/>
      <c r="CV9" s="863"/>
      <c r="CW9" s="861" t="s">
        <v>522</v>
      </c>
      <c r="CX9" s="862"/>
      <c r="CY9" s="862"/>
      <c r="CZ9" s="862"/>
      <c r="DA9" s="863"/>
      <c r="DB9" s="861" t="s">
        <v>522</v>
      </c>
      <c r="DC9" s="862"/>
      <c r="DD9" s="862"/>
      <c r="DE9" s="862"/>
      <c r="DF9" s="863"/>
      <c r="DG9" s="861" t="s">
        <v>522</v>
      </c>
      <c r="DH9" s="862"/>
      <c r="DI9" s="862"/>
      <c r="DJ9" s="862"/>
      <c r="DK9" s="863"/>
      <c r="DL9" s="861" t="s">
        <v>522</v>
      </c>
      <c r="DM9" s="862"/>
      <c r="DN9" s="862"/>
      <c r="DO9" s="862"/>
      <c r="DP9" s="863"/>
      <c r="DQ9" s="861" t="s">
        <v>522</v>
      </c>
      <c r="DR9" s="862"/>
      <c r="DS9" s="862"/>
      <c r="DT9" s="862"/>
      <c r="DU9" s="863"/>
      <c r="DV9" s="864"/>
      <c r="DW9" s="865"/>
      <c r="DX9" s="865"/>
      <c r="DY9" s="865"/>
      <c r="DZ9" s="866"/>
      <c r="EA9" s="254"/>
    </row>
    <row r="10" spans="1:131" s="255" customFormat="1" ht="26.25" customHeight="1" x14ac:dyDescent="0.2">
      <c r="A10" s="261">
        <v>4</v>
      </c>
      <c r="B10" s="835" t="s">
        <v>381</v>
      </c>
      <c r="C10" s="836"/>
      <c r="D10" s="836"/>
      <c r="E10" s="836"/>
      <c r="F10" s="836"/>
      <c r="G10" s="836"/>
      <c r="H10" s="836"/>
      <c r="I10" s="836"/>
      <c r="J10" s="836"/>
      <c r="K10" s="836"/>
      <c r="L10" s="836"/>
      <c r="M10" s="836"/>
      <c r="N10" s="836"/>
      <c r="O10" s="836"/>
      <c r="P10" s="837"/>
      <c r="Q10" s="838">
        <v>238</v>
      </c>
      <c r="R10" s="839"/>
      <c r="S10" s="839"/>
      <c r="T10" s="839"/>
      <c r="U10" s="839"/>
      <c r="V10" s="839">
        <v>243</v>
      </c>
      <c r="W10" s="839"/>
      <c r="X10" s="839"/>
      <c r="Y10" s="839"/>
      <c r="Z10" s="839"/>
      <c r="AA10" s="839">
        <v>-5</v>
      </c>
      <c r="AB10" s="839"/>
      <c r="AC10" s="839"/>
      <c r="AD10" s="839"/>
      <c r="AE10" s="840"/>
      <c r="AF10" s="841">
        <v>-5</v>
      </c>
      <c r="AG10" s="842"/>
      <c r="AH10" s="842"/>
      <c r="AI10" s="842"/>
      <c r="AJ10" s="843"/>
      <c r="AK10" s="844">
        <v>1</v>
      </c>
      <c r="AL10" s="845"/>
      <c r="AM10" s="845"/>
      <c r="AN10" s="845"/>
      <c r="AO10" s="845"/>
      <c r="AP10" s="845" t="s">
        <v>522</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621</v>
      </c>
      <c r="BT10" s="849"/>
      <c r="BU10" s="849"/>
      <c r="BV10" s="849"/>
      <c r="BW10" s="849"/>
      <c r="BX10" s="849"/>
      <c r="BY10" s="849"/>
      <c r="BZ10" s="849"/>
      <c r="CA10" s="849"/>
      <c r="CB10" s="849"/>
      <c r="CC10" s="849"/>
      <c r="CD10" s="849"/>
      <c r="CE10" s="849"/>
      <c r="CF10" s="849"/>
      <c r="CG10" s="850"/>
      <c r="CH10" s="861">
        <v>-3</v>
      </c>
      <c r="CI10" s="862"/>
      <c r="CJ10" s="862"/>
      <c r="CK10" s="862"/>
      <c r="CL10" s="863"/>
      <c r="CM10" s="861">
        <v>1</v>
      </c>
      <c r="CN10" s="862"/>
      <c r="CO10" s="862"/>
      <c r="CP10" s="862"/>
      <c r="CQ10" s="863"/>
      <c r="CR10" s="861">
        <v>3</v>
      </c>
      <c r="CS10" s="862"/>
      <c r="CT10" s="862"/>
      <c r="CU10" s="862"/>
      <c r="CV10" s="863"/>
      <c r="CW10" s="861" t="s">
        <v>522</v>
      </c>
      <c r="CX10" s="862"/>
      <c r="CY10" s="862"/>
      <c r="CZ10" s="862"/>
      <c r="DA10" s="863"/>
      <c r="DB10" s="861" t="s">
        <v>522</v>
      </c>
      <c r="DC10" s="862"/>
      <c r="DD10" s="862"/>
      <c r="DE10" s="862"/>
      <c r="DF10" s="863"/>
      <c r="DG10" s="861" t="s">
        <v>522</v>
      </c>
      <c r="DH10" s="862"/>
      <c r="DI10" s="862"/>
      <c r="DJ10" s="862"/>
      <c r="DK10" s="863"/>
      <c r="DL10" s="861" t="s">
        <v>522</v>
      </c>
      <c r="DM10" s="862"/>
      <c r="DN10" s="862"/>
      <c r="DO10" s="862"/>
      <c r="DP10" s="863"/>
      <c r="DQ10" s="861" t="s">
        <v>522</v>
      </c>
      <c r="DR10" s="862"/>
      <c r="DS10" s="862"/>
      <c r="DT10" s="862"/>
      <c r="DU10" s="863"/>
      <c r="DV10" s="864"/>
      <c r="DW10" s="865"/>
      <c r="DX10" s="865"/>
      <c r="DY10" s="865"/>
      <c r="DZ10" s="866"/>
      <c r="EA10" s="254"/>
    </row>
    <row r="11" spans="1:131" s="255" customFormat="1" ht="26.25" customHeight="1" x14ac:dyDescent="0.2">
      <c r="A11" s="261">
        <v>5</v>
      </c>
      <c r="B11" s="835" t="s">
        <v>382</v>
      </c>
      <c r="C11" s="836"/>
      <c r="D11" s="836"/>
      <c r="E11" s="836"/>
      <c r="F11" s="836"/>
      <c r="G11" s="836"/>
      <c r="H11" s="836"/>
      <c r="I11" s="836"/>
      <c r="J11" s="836"/>
      <c r="K11" s="836"/>
      <c r="L11" s="836"/>
      <c r="M11" s="836"/>
      <c r="N11" s="836"/>
      <c r="O11" s="836"/>
      <c r="P11" s="837"/>
      <c r="Q11" s="838" t="s">
        <v>522</v>
      </c>
      <c r="R11" s="839"/>
      <c r="S11" s="839"/>
      <c r="T11" s="839"/>
      <c r="U11" s="839"/>
      <c r="V11" s="839" t="s">
        <v>522</v>
      </c>
      <c r="W11" s="839"/>
      <c r="X11" s="839"/>
      <c r="Y11" s="839"/>
      <c r="Z11" s="839"/>
      <c r="AA11" s="839" t="s">
        <v>522</v>
      </c>
      <c r="AB11" s="839"/>
      <c r="AC11" s="839"/>
      <c r="AD11" s="839"/>
      <c r="AE11" s="840"/>
      <c r="AF11" s="841" t="s">
        <v>383</v>
      </c>
      <c r="AG11" s="842"/>
      <c r="AH11" s="842"/>
      <c r="AI11" s="842"/>
      <c r="AJ11" s="843"/>
      <c r="AK11" s="844" t="s">
        <v>522</v>
      </c>
      <c r="AL11" s="845"/>
      <c r="AM11" s="845"/>
      <c r="AN11" s="845"/>
      <c r="AO11" s="845"/>
      <c r="AP11" s="845" t="s">
        <v>522</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622</v>
      </c>
      <c r="BT11" s="849"/>
      <c r="BU11" s="849"/>
      <c r="BV11" s="849"/>
      <c r="BW11" s="849"/>
      <c r="BX11" s="849"/>
      <c r="BY11" s="849"/>
      <c r="BZ11" s="849"/>
      <c r="CA11" s="849"/>
      <c r="CB11" s="849"/>
      <c r="CC11" s="849"/>
      <c r="CD11" s="849"/>
      <c r="CE11" s="849"/>
      <c r="CF11" s="849"/>
      <c r="CG11" s="850"/>
      <c r="CH11" s="861">
        <v>4</v>
      </c>
      <c r="CI11" s="862"/>
      <c r="CJ11" s="862"/>
      <c r="CK11" s="862"/>
      <c r="CL11" s="863"/>
      <c r="CM11" s="861">
        <v>34</v>
      </c>
      <c r="CN11" s="862"/>
      <c r="CO11" s="862"/>
      <c r="CP11" s="862"/>
      <c r="CQ11" s="863"/>
      <c r="CR11" s="861">
        <v>3</v>
      </c>
      <c r="CS11" s="862"/>
      <c r="CT11" s="862"/>
      <c r="CU11" s="862"/>
      <c r="CV11" s="863"/>
      <c r="CW11" s="861">
        <v>2</v>
      </c>
      <c r="CX11" s="862"/>
      <c r="CY11" s="862"/>
      <c r="CZ11" s="862"/>
      <c r="DA11" s="863"/>
      <c r="DB11" s="861" t="s">
        <v>522</v>
      </c>
      <c r="DC11" s="862"/>
      <c r="DD11" s="862"/>
      <c r="DE11" s="862"/>
      <c r="DF11" s="863"/>
      <c r="DG11" s="861" t="s">
        <v>522</v>
      </c>
      <c r="DH11" s="862"/>
      <c r="DI11" s="862"/>
      <c r="DJ11" s="862"/>
      <c r="DK11" s="863"/>
      <c r="DL11" s="861" t="s">
        <v>522</v>
      </c>
      <c r="DM11" s="862"/>
      <c r="DN11" s="862"/>
      <c r="DO11" s="862"/>
      <c r="DP11" s="863"/>
      <c r="DQ11" s="861" t="s">
        <v>522</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44496</v>
      </c>
      <c r="R23" s="874"/>
      <c r="S23" s="874"/>
      <c r="T23" s="874"/>
      <c r="U23" s="874"/>
      <c r="V23" s="874">
        <v>43020</v>
      </c>
      <c r="W23" s="874"/>
      <c r="X23" s="874"/>
      <c r="Y23" s="874"/>
      <c r="Z23" s="874"/>
      <c r="AA23" s="874">
        <v>1477</v>
      </c>
      <c r="AB23" s="874"/>
      <c r="AC23" s="874"/>
      <c r="AD23" s="874"/>
      <c r="AE23" s="875"/>
      <c r="AF23" s="876">
        <v>1207</v>
      </c>
      <c r="AG23" s="874"/>
      <c r="AH23" s="874"/>
      <c r="AI23" s="874"/>
      <c r="AJ23" s="877"/>
      <c r="AK23" s="878"/>
      <c r="AL23" s="879"/>
      <c r="AM23" s="879"/>
      <c r="AN23" s="879"/>
      <c r="AO23" s="879"/>
      <c r="AP23" s="874">
        <v>49032</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361</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10040</v>
      </c>
      <c r="R28" s="903"/>
      <c r="S28" s="903"/>
      <c r="T28" s="903"/>
      <c r="U28" s="903"/>
      <c r="V28" s="903">
        <v>9794</v>
      </c>
      <c r="W28" s="903"/>
      <c r="X28" s="903"/>
      <c r="Y28" s="903"/>
      <c r="Z28" s="903"/>
      <c r="AA28" s="903">
        <v>246</v>
      </c>
      <c r="AB28" s="903"/>
      <c r="AC28" s="903"/>
      <c r="AD28" s="903"/>
      <c r="AE28" s="904"/>
      <c r="AF28" s="905">
        <v>246</v>
      </c>
      <c r="AG28" s="903"/>
      <c r="AH28" s="903"/>
      <c r="AI28" s="903"/>
      <c r="AJ28" s="906"/>
      <c r="AK28" s="907">
        <v>934</v>
      </c>
      <c r="AL28" s="898"/>
      <c r="AM28" s="898"/>
      <c r="AN28" s="898"/>
      <c r="AO28" s="898"/>
      <c r="AP28" s="898" t="s">
        <v>522</v>
      </c>
      <c r="AQ28" s="898"/>
      <c r="AR28" s="898"/>
      <c r="AS28" s="898"/>
      <c r="AT28" s="898"/>
      <c r="AU28" s="898" t="s">
        <v>522</v>
      </c>
      <c r="AV28" s="898"/>
      <c r="AW28" s="898"/>
      <c r="AX28" s="898"/>
      <c r="AY28" s="898"/>
      <c r="AZ28" s="899" t="s">
        <v>522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24</v>
      </c>
      <c r="R29" s="839"/>
      <c r="S29" s="839"/>
      <c r="T29" s="839"/>
      <c r="U29" s="839"/>
      <c r="V29" s="839">
        <v>23</v>
      </c>
      <c r="W29" s="839"/>
      <c r="X29" s="839"/>
      <c r="Y29" s="839"/>
      <c r="Z29" s="839"/>
      <c r="AA29" s="839">
        <v>1</v>
      </c>
      <c r="AB29" s="839"/>
      <c r="AC29" s="839"/>
      <c r="AD29" s="839"/>
      <c r="AE29" s="840"/>
      <c r="AF29" s="841">
        <v>1</v>
      </c>
      <c r="AG29" s="842"/>
      <c r="AH29" s="842"/>
      <c r="AI29" s="842"/>
      <c r="AJ29" s="843"/>
      <c r="AK29" s="910">
        <v>13</v>
      </c>
      <c r="AL29" s="911"/>
      <c r="AM29" s="911"/>
      <c r="AN29" s="911"/>
      <c r="AO29" s="911"/>
      <c r="AP29" s="911" t="s">
        <v>522</v>
      </c>
      <c r="AQ29" s="911"/>
      <c r="AR29" s="911"/>
      <c r="AS29" s="911"/>
      <c r="AT29" s="911"/>
      <c r="AU29" s="911" t="s">
        <v>522</v>
      </c>
      <c r="AV29" s="911"/>
      <c r="AW29" s="911"/>
      <c r="AX29" s="911"/>
      <c r="AY29" s="911"/>
      <c r="AZ29" s="912" t="s">
        <v>522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9051</v>
      </c>
      <c r="R30" s="839"/>
      <c r="S30" s="839"/>
      <c r="T30" s="839"/>
      <c r="U30" s="839"/>
      <c r="V30" s="839">
        <v>8997</v>
      </c>
      <c r="W30" s="839"/>
      <c r="X30" s="839"/>
      <c r="Y30" s="839"/>
      <c r="Z30" s="839"/>
      <c r="AA30" s="839">
        <v>54</v>
      </c>
      <c r="AB30" s="839"/>
      <c r="AC30" s="839"/>
      <c r="AD30" s="839"/>
      <c r="AE30" s="840"/>
      <c r="AF30" s="841">
        <v>54</v>
      </c>
      <c r="AG30" s="842"/>
      <c r="AH30" s="842"/>
      <c r="AI30" s="842"/>
      <c r="AJ30" s="843"/>
      <c r="AK30" s="910">
        <v>1278</v>
      </c>
      <c r="AL30" s="911"/>
      <c r="AM30" s="911"/>
      <c r="AN30" s="911"/>
      <c r="AO30" s="911"/>
      <c r="AP30" s="911" t="s">
        <v>522</v>
      </c>
      <c r="AQ30" s="911"/>
      <c r="AR30" s="911"/>
      <c r="AS30" s="911"/>
      <c r="AT30" s="911"/>
      <c r="AU30" s="911" t="s">
        <v>522</v>
      </c>
      <c r="AV30" s="911"/>
      <c r="AW30" s="911"/>
      <c r="AX30" s="911"/>
      <c r="AY30" s="911"/>
      <c r="AZ30" s="912" t="s">
        <v>522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401</v>
      </c>
      <c r="C31" s="836"/>
      <c r="D31" s="836"/>
      <c r="E31" s="836"/>
      <c r="F31" s="836"/>
      <c r="G31" s="836"/>
      <c r="H31" s="836"/>
      <c r="I31" s="836"/>
      <c r="J31" s="836"/>
      <c r="K31" s="836"/>
      <c r="L31" s="836"/>
      <c r="M31" s="836"/>
      <c r="N31" s="836"/>
      <c r="O31" s="836"/>
      <c r="P31" s="837"/>
      <c r="Q31" s="838">
        <v>1872</v>
      </c>
      <c r="R31" s="839"/>
      <c r="S31" s="839"/>
      <c r="T31" s="839"/>
      <c r="U31" s="839"/>
      <c r="V31" s="839">
        <v>1866</v>
      </c>
      <c r="W31" s="839"/>
      <c r="X31" s="839"/>
      <c r="Y31" s="839"/>
      <c r="Z31" s="839"/>
      <c r="AA31" s="839">
        <v>6</v>
      </c>
      <c r="AB31" s="839"/>
      <c r="AC31" s="839"/>
      <c r="AD31" s="839"/>
      <c r="AE31" s="840"/>
      <c r="AF31" s="841">
        <v>6</v>
      </c>
      <c r="AG31" s="842"/>
      <c r="AH31" s="842"/>
      <c r="AI31" s="842"/>
      <c r="AJ31" s="843"/>
      <c r="AK31" s="910">
        <v>1174</v>
      </c>
      <c r="AL31" s="911"/>
      <c r="AM31" s="911"/>
      <c r="AN31" s="911"/>
      <c r="AO31" s="911"/>
      <c r="AP31" s="911" t="s">
        <v>522</v>
      </c>
      <c r="AQ31" s="911"/>
      <c r="AR31" s="911"/>
      <c r="AS31" s="911"/>
      <c r="AT31" s="911"/>
      <c r="AU31" s="911" t="s">
        <v>522</v>
      </c>
      <c r="AV31" s="911"/>
      <c r="AW31" s="911"/>
      <c r="AX31" s="911"/>
      <c r="AY31" s="911"/>
      <c r="AZ31" s="912" t="s">
        <v>522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402</v>
      </c>
      <c r="C32" s="836"/>
      <c r="D32" s="836"/>
      <c r="E32" s="836"/>
      <c r="F32" s="836"/>
      <c r="G32" s="836"/>
      <c r="H32" s="836"/>
      <c r="I32" s="836"/>
      <c r="J32" s="836"/>
      <c r="K32" s="836"/>
      <c r="L32" s="836"/>
      <c r="M32" s="836"/>
      <c r="N32" s="836"/>
      <c r="O32" s="836"/>
      <c r="P32" s="837"/>
      <c r="Q32" s="838">
        <v>49</v>
      </c>
      <c r="R32" s="839"/>
      <c r="S32" s="839"/>
      <c r="T32" s="839"/>
      <c r="U32" s="839"/>
      <c r="V32" s="839">
        <v>365</v>
      </c>
      <c r="W32" s="839"/>
      <c r="X32" s="839"/>
      <c r="Y32" s="839"/>
      <c r="Z32" s="839"/>
      <c r="AA32" s="839">
        <v>-316</v>
      </c>
      <c r="AB32" s="839"/>
      <c r="AC32" s="839"/>
      <c r="AD32" s="839"/>
      <c r="AE32" s="840"/>
      <c r="AF32" s="841">
        <v>-316</v>
      </c>
      <c r="AG32" s="842"/>
      <c r="AH32" s="842"/>
      <c r="AI32" s="842"/>
      <c r="AJ32" s="843"/>
      <c r="AK32" s="910" t="s">
        <v>522</v>
      </c>
      <c r="AL32" s="911"/>
      <c r="AM32" s="911"/>
      <c r="AN32" s="911"/>
      <c r="AO32" s="911"/>
      <c r="AP32" s="911">
        <v>44</v>
      </c>
      <c r="AQ32" s="911"/>
      <c r="AR32" s="911"/>
      <c r="AS32" s="911"/>
      <c r="AT32" s="911"/>
      <c r="AU32" s="911" t="s">
        <v>522</v>
      </c>
      <c r="AV32" s="911"/>
      <c r="AW32" s="911"/>
      <c r="AX32" s="911"/>
      <c r="AY32" s="911"/>
      <c r="AZ32" s="912" t="s">
        <v>522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403</v>
      </c>
      <c r="C33" s="836"/>
      <c r="D33" s="836"/>
      <c r="E33" s="836"/>
      <c r="F33" s="836"/>
      <c r="G33" s="836"/>
      <c r="H33" s="836"/>
      <c r="I33" s="836"/>
      <c r="J33" s="836"/>
      <c r="K33" s="836"/>
      <c r="L33" s="836"/>
      <c r="M33" s="836"/>
      <c r="N33" s="836"/>
      <c r="O33" s="836"/>
      <c r="P33" s="837"/>
      <c r="Q33" s="838">
        <v>2095</v>
      </c>
      <c r="R33" s="839"/>
      <c r="S33" s="839"/>
      <c r="T33" s="839"/>
      <c r="U33" s="839"/>
      <c r="V33" s="839">
        <v>1802</v>
      </c>
      <c r="W33" s="839"/>
      <c r="X33" s="839"/>
      <c r="Y33" s="839"/>
      <c r="Z33" s="839"/>
      <c r="AA33" s="839">
        <v>294</v>
      </c>
      <c r="AB33" s="839"/>
      <c r="AC33" s="839"/>
      <c r="AD33" s="839"/>
      <c r="AE33" s="840"/>
      <c r="AF33" s="841">
        <v>2776</v>
      </c>
      <c r="AG33" s="842"/>
      <c r="AH33" s="842"/>
      <c r="AI33" s="842"/>
      <c r="AJ33" s="843"/>
      <c r="AK33" s="910">
        <v>230</v>
      </c>
      <c r="AL33" s="911"/>
      <c r="AM33" s="911"/>
      <c r="AN33" s="911"/>
      <c r="AO33" s="911"/>
      <c r="AP33" s="911">
        <v>4527</v>
      </c>
      <c r="AQ33" s="911"/>
      <c r="AR33" s="911"/>
      <c r="AS33" s="911"/>
      <c r="AT33" s="911"/>
      <c r="AU33" s="911">
        <v>2427</v>
      </c>
      <c r="AV33" s="911"/>
      <c r="AW33" s="911"/>
      <c r="AX33" s="911"/>
      <c r="AY33" s="911"/>
      <c r="AZ33" s="912" t="s">
        <v>522</v>
      </c>
      <c r="BA33" s="912"/>
      <c r="BB33" s="912"/>
      <c r="BC33" s="912"/>
      <c r="BD33" s="912"/>
      <c r="BE33" s="908" t="s">
        <v>599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404</v>
      </c>
      <c r="C34" s="836"/>
      <c r="D34" s="836"/>
      <c r="E34" s="836"/>
      <c r="F34" s="836"/>
      <c r="G34" s="836"/>
      <c r="H34" s="836"/>
      <c r="I34" s="836"/>
      <c r="J34" s="836"/>
      <c r="K34" s="836"/>
      <c r="L34" s="836"/>
      <c r="M34" s="836"/>
      <c r="N34" s="836"/>
      <c r="O34" s="836"/>
      <c r="P34" s="837"/>
      <c r="Q34" s="838">
        <v>370</v>
      </c>
      <c r="R34" s="839"/>
      <c r="S34" s="839"/>
      <c r="T34" s="839"/>
      <c r="U34" s="839"/>
      <c r="V34" s="839">
        <v>368</v>
      </c>
      <c r="W34" s="839"/>
      <c r="X34" s="839"/>
      <c r="Y34" s="839"/>
      <c r="Z34" s="839"/>
      <c r="AA34" s="839">
        <v>1</v>
      </c>
      <c r="AB34" s="839"/>
      <c r="AC34" s="839"/>
      <c r="AD34" s="839"/>
      <c r="AE34" s="840"/>
      <c r="AF34" s="841">
        <v>1</v>
      </c>
      <c r="AG34" s="842"/>
      <c r="AH34" s="842"/>
      <c r="AI34" s="842"/>
      <c r="AJ34" s="843"/>
      <c r="AK34" s="910">
        <v>271</v>
      </c>
      <c r="AL34" s="911"/>
      <c r="AM34" s="911"/>
      <c r="AN34" s="911"/>
      <c r="AO34" s="911"/>
      <c r="AP34" s="911">
        <v>1705</v>
      </c>
      <c r="AQ34" s="911"/>
      <c r="AR34" s="911"/>
      <c r="AS34" s="911"/>
      <c r="AT34" s="911"/>
      <c r="AU34" s="911">
        <v>1573</v>
      </c>
      <c r="AV34" s="911"/>
      <c r="AW34" s="911"/>
      <c r="AX34" s="911"/>
      <c r="AY34" s="911"/>
      <c r="AZ34" s="912" t="s">
        <v>522</v>
      </c>
      <c r="BA34" s="912"/>
      <c r="BB34" s="912"/>
      <c r="BC34" s="912"/>
      <c r="BD34" s="912"/>
      <c r="BE34" s="908" t="s">
        <v>600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405</v>
      </c>
      <c r="C35" s="836"/>
      <c r="D35" s="836"/>
      <c r="E35" s="836"/>
      <c r="F35" s="836"/>
      <c r="G35" s="836"/>
      <c r="H35" s="836"/>
      <c r="I35" s="836"/>
      <c r="J35" s="836"/>
      <c r="K35" s="836"/>
      <c r="L35" s="836"/>
      <c r="M35" s="836"/>
      <c r="N35" s="836"/>
      <c r="O35" s="836"/>
      <c r="P35" s="837"/>
      <c r="Q35" s="838">
        <v>14</v>
      </c>
      <c r="R35" s="839"/>
      <c r="S35" s="839"/>
      <c r="T35" s="839"/>
      <c r="U35" s="839"/>
      <c r="V35" s="839">
        <v>13</v>
      </c>
      <c r="W35" s="839"/>
      <c r="X35" s="839"/>
      <c r="Y35" s="839"/>
      <c r="Z35" s="839"/>
      <c r="AA35" s="839">
        <v>1</v>
      </c>
      <c r="AB35" s="839"/>
      <c r="AC35" s="839"/>
      <c r="AD35" s="839"/>
      <c r="AE35" s="840"/>
      <c r="AF35" s="841">
        <v>1</v>
      </c>
      <c r="AG35" s="842"/>
      <c r="AH35" s="842"/>
      <c r="AI35" s="842"/>
      <c r="AJ35" s="843"/>
      <c r="AK35" s="910">
        <v>12</v>
      </c>
      <c r="AL35" s="911"/>
      <c r="AM35" s="911"/>
      <c r="AN35" s="911"/>
      <c r="AO35" s="911"/>
      <c r="AP35" s="911">
        <v>40</v>
      </c>
      <c r="AQ35" s="911"/>
      <c r="AR35" s="911"/>
      <c r="AS35" s="911"/>
      <c r="AT35" s="911"/>
      <c r="AU35" s="911">
        <v>39</v>
      </c>
      <c r="AV35" s="911"/>
      <c r="AW35" s="911"/>
      <c r="AX35" s="911"/>
      <c r="AY35" s="911"/>
      <c r="AZ35" s="912" t="s">
        <v>522</v>
      </c>
      <c r="BA35" s="912"/>
      <c r="BB35" s="912"/>
      <c r="BC35" s="912"/>
      <c r="BD35" s="912"/>
      <c r="BE35" s="908" t="s">
        <v>600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t="s">
        <v>406</v>
      </c>
      <c r="C36" s="836"/>
      <c r="D36" s="836"/>
      <c r="E36" s="836"/>
      <c r="F36" s="836"/>
      <c r="G36" s="836"/>
      <c r="H36" s="836"/>
      <c r="I36" s="836"/>
      <c r="J36" s="836"/>
      <c r="K36" s="836"/>
      <c r="L36" s="836"/>
      <c r="M36" s="836"/>
      <c r="N36" s="836"/>
      <c r="O36" s="836"/>
      <c r="P36" s="837"/>
      <c r="Q36" s="838">
        <v>75</v>
      </c>
      <c r="R36" s="839"/>
      <c r="S36" s="839"/>
      <c r="T36" s="839"/>
      <c r="U36" s="839"/>
      <c r="V36" s="839">
        <v>75</v>
      </c>
      <c r="W36" s="839"/>
      <c r="X36" s="839"/>
      <c r="Y36" s="839"/>
      <c r="Z36" s="839"/>
      <c r="AA36" s="839">
        <v>0</v>
      </c>
      <c r="AB36" s="839"/>
      <c r="AC36" s="839"/>
      <c r="AD36" s="839"/>
      <c r="AE36" s="840"/>
      <c r="AF36" s="841">
        <v>0</v>
      </c>
      <c r="AG36" s="842"/>
      <c r="AH36" s="842"/>
      <c r="AI36" s="842"/>
      <c r="AJ36" s="843"/>
      <c r="AK36" s="910">
        <v>54</v>
      </c>
      <c r="AL36" s="911"/>
      <c r="AM36" s="911"/>
      <c r="AN36" s="911"/>
      <c r="AO36" s="911"/>
      <c r="AP36" s="911">
        <v>596</v>
      </c>
      <c r="AQ36" s="911"/>
      <c r="AR36" s="911"/>
      <c r="AS36" s="911"/>
      <c r="AT36" s="911"/>
      <c r="AU36" s="911">
        <v>555</v>
      </c>
      <c r="AV36" s="911"/>
      <c r="AW36" s="911"/>
      <c r="AX36" s="911"/>
      <c r="AY36" s="911"/>
      <c r="AZ36" s="912" t="s">
        <v>522</v>
      </c>
      <c r="BA36" s="912"/>
      <c r="BB36" s="912"/>
      <c r="BC36" s="912"/>
      <c r="BD36" s="912"/>
      <c r="BE36" s="908" t="s">
        <v>600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t="s">
        <v>407</v>
      </c>
      <c r="C37" s="836"/>
      <c r="D37" s="836"/>
      <c r="E37" s="836"/>
      <c r="F37" s="836"/>
      <c r="G37" s="836"/>
      <c r="H37" s="836"/>
      <c r="I37" s="836"/>
      <c r="J37" s="836"/>
      <c r="K37" s="836"/>
      <c r="L37" s="836"/>
      <c r="M37" s="836"/>
      <c r="N37" s="836"/>
      <c r="O37" s="836"/>
      <c r="P37" s="837"/>
      <c r="Q37" s="838">
        <v>64</v>
      </c>
      <c r="R37" s="839"/>
      <c r="S37" s="839"/>
      <c r="T37" s="839"/>
      <c r="U37" s="839"/>
      <c r="V37" s="839">
        <v>64</v>
      </c>
      <c r="W37" s="839"/>
      <c r="X37" s="839"/>
      <c r="Y37" s="839"/>
      <c r="Z37" s="839"/>
      <c r="AA37" s="839">
        <v>0</v>
      </c>
      <c r="AB37" s="839"/>
      <c r="AC37" s="839"/>
      <c r="AD37" s="839"/>
      <c r="AE37" s="840"/>
      <c r="AF37" s="841">
        <v>0</v>
      </c>
      <c r="AG37" s="842"/>
      <c r="AH37" s="842"/>
      <c r="AI37" s="842"/>
      <c r="AJ37" s="843"/>
      <c r="AK37" s="910">
        <v>38</v>
      </c>
      <c r="AL37" s="911"/>
      <c r="AM37" s="911"/>
      <c r="AN37" s="911"/>
      <c r="AO37" s="911"/>
      <c r="AP37" s="911">
        <v>177</v>
      </c>
      <c r="AQ37" s="911"/>
      <c r="AR37" s="911"/>
      <c r="AS37" s="911"/>
      <c r="AT37" s="911"/>
      <c r="AU37" s="911">
        <v>163</v>
      </c>
      <c r="AV37" s="911"/>
      <c r="AW37" s="911"/>
      <c r="AX37" s="911"/>
      <c r="AY37" s="911"/>
      <c r="AZ37" s="912" t="s">
        <v>522</v>
      </c>
      <c r="BA37" s="912"/>
      <c r="BB37" s="912"/>
      <c r="BC37" s="912"/>
      <c r="BD37" s="912"/>
      <c r="BE37" s="908" t="s">
        <v>600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t="s">
        <v>408</v>
      </c>
      <c r="C38" s="836"/>
      <c r="D38" s="836"/>
      <c r="E38" s="836"/>
      <c r="F38" s="836"/>
      <c r="G38" s="836"/>
      <c r="H38" s="836"/>
      <c r="I38" s="836"/>
      <c r="J38" s="836"/>
      <c r="K38" s="836"/>
      <c r="L38" s="836"/>
      <c r="M38" s="836"/>
      <c r="N38" s="836"/>
      <c r="O38" s="836"/>
      <c r="P38" s="837"/>
      <c r="Q38" s="838">
        <v>6</v>
      </c>
      <c r="R38" s="839"/>
      <c r="S38" s="839"/>
      <c r="T38" s="839"/>
      <c r="U38" s="839"/>
      <c r="V38" s="839">
        <v>6</v>
      </c>
      <c r="W38" s="839"/>
      <c r="X38" s="839"/>
      <c r="Y38" s="839"/>
      <c r="Z38" s="839"/>
      <c r="AA38" s="839">
        <v>1</v>
      </c>
      <c r="AB38" s="839"/>
      <c r="AC38" s="839"/>
      <c r="AD38" s="839"/>
      <c r="AE38" s="840"/>
      <c r="AF38" s="841">
        <v>1</v>
      </c>
      <c r="AG38" s="842"/>
      <c r="AH38" s="842"/>
      <c r="AI38" s="842"/>
      <c r="AJ38" s="843"/>
      <c r="AK38" s="910">
        <v>2</v>
      </c>
      <c r="AL38" s="911"/>
      <c r="AM38" s="911"/>
      <c r="AN38" s="911"/>
      <c r="AO38" s="911"/>
      <c r="AP38" s="911">
        <v>19</v>
      </c>
      <c r="AQ38" s="911"/>
      <c r="AR38" s="911"/>
      <c r="AS38" s="911"/>
      <c r="AT38" s="911"/>
      <c r="AU38" s="911">
        <v>15</v>
      </c>
      <c r="AV38" s="911"/>
      <c r="AW38" s="911"/>
      <c r="AX38" s="911"/>
      <c r="AY38" s="911"/>
      <c r="AZ38" s="912" t="s">
        <v>522</v>
      </c>
      <c r="BA38" s="912"/>
      <c r="BB38" s="912"/>
      <c r="BC38" s="912"/>
      <c r="BD38" s="912"/>
      <c r="BE38" s="908" t="s">
        <v>600</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t="s">
        <v>409</v>
      </c>
      <c r="C39" s="836"/>
      <c r="D39" s="836"/>
      <c r="E39" s="836"/>
      <c r="F39" s="836"/>
      <c r="G39" s="836"/>
      <c r="H39" s="836"/>
      <c r="I39" s="836"/>
      <c r="J39" s="836"/>
      <c r="K39" s="836"/>
      <c r="L39" s="836"/>
      <c r="M39" s="836"/>
      <c r="N39" s="836"/>
      <c r="O39" s="836"/>
      <c r="P39" s="837"/>
      <c r="Q39" s="838">
        <v>89</v>
      </c>
      <c r="R39" s="839"/>
      <c r="S39" s="839"/>
      <c r="T39" s="839"/>
      <c r="U39" s="839"/>
      <c r="V39" s="839">
        <v>1</v>
      </c>
      <c r="W39" s="839"/>
      <c r="X39" s="839"/>
      <c r="Y39" s="839"/>
      <c r="Z39" s="839"/>
      <c r="AA39" s="839">
        <v>88</v>
      </c>
      <c r="AB39" s="839"/>
      <c r="AC39" s="839"/>
      <c r="AD39" s="839"/>
      <c r="AE39" s="840"/>
      <c r="AF39" s="841">
        <v>153</v>
      </c>
      <c r="AG39" s="842"/>
      <c r="AH39" s="842"/>
      <c r="AI39" s="842"/>
      <c r="AJ39" s="843"/>
      <c r="AK39" s="910" t="s">
        <v>522</v>
      </c>
      <c r="AL39" s="911"/>
      <c r="AM39" s="911"/>
      <c r="AN39" s="911"/>
      <c r="AO39" s="911"/>
      <c r="AP39" s="911" t="s">
        <v>522</v>
      </c>
      <c r="AQ39" s="911"/>
      <c r="AR39" s="911"/>
      <c r="AS39" s="911"/>
      <c r="AT39" s="911"/>
      <c r="AU39" s="911" t="s">
        <v>522</v>
      </c>
      <c r="AV39" s="911"/>
      <c r="AW39" s="911"/>
      <c r="AX39" s="911"/>
      <c r="AY39" s="911"/>
      <c r="AZ39" s="912" t="s">
        <v>522</v>
      </c>
      <c r="BA39" s="912"/>
      <c r="BB39" s="912"/>
      <c r="BC39" s="912"/>
      <c r="BD39" s="912"/>
      <c r="BE39" s="908" t="s">
        <v>600</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2921</v>
      </c>
      <c r="AG63" s="922"/>
      <c r="AH63" s="922"/>
      <c r="AI63" s="922"/>
      <c r="AJ63" s="923"/>
      <c r="AK63" s="924"/>
      <c r="AL63" s="919"/>
      <c r="AM63" s="919"/>
      <c r="AN63" s="919"/>
      <c r="AO63" s="919"/>
      <c r="AP63" s="922">
        <v>7107</v>
      </c>
      <c r="AQ63" s="922"/>
      <c r="AR63" s="922"/>
      <c r="AS63" s="922"/>
      <c r="AT63" s="922"/>
      <c r="AU63" s="922">
        <v>4774</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601</v>
      </c>
      <c r="C68" s="950"/>
      <c r="D68" s="950"/>
      <c r="E68" s="950"/>
      <c r="F68" s="950"/>
      <c r="G68" s="950"/>
      <c r="H68" s="950"/>
      <c r="I68" s="950"/>
      <c r="J68" s="950"/>
      <c r="K68" s="950"/>
      <c r="L68" s="950"/>
      <c r="M68" s="950"/>
      <c r="N68" s="950"/>
      <c r="O68" s="950"/>
      <c r="P68" s="951"/>
      <c r="Q68" s="952">
        <v>12497</v>
      </c>
      <c r="R68" s="946"/>
      <c r="S68" s="946"/>
      <c r="T68" s="946"/>
      <c r="U68" s="946"/>
      <c r="V68" s="946">
        <v>12336</v>
      </c>
      <c r="W68" s="946"/>
      <c r="X68" s="946"/>
      <c r="Y68" s="946"/>
      <c r="Z68" s="946"/>
      <c r="AA68" s="946">
        <v>131</v>
      </c>
      <c r="AB68" s="946"/>
      <c r="AC68" s="946"/>
      <c r="AD68" s="946"/>
      <c r="AE68" s="946"/>
      <c r="AF68" s="946">
        <v>2846</v>
      </c>
      <c r="AG68" s="946"/>
      <c r="AH68" s="946"/>
      <c r="AI68" s="946"/>
      <c r="AJ68" s="946"/>
      <c r="AK68" s="946" t="s">
        <v>522</v>
      </c>
      <c r="AL68" s="946"/>
      <c r="AM68" s="946"/>
      <c r="AN68" s="946"/>
      <c r="AO68" s="946"/>
      <c r="AP68" s="946">
        <v>6076</v>
      </c>
      <c r="AQ68" s="946"/>
      <c r="AR68" s="946"/>
      <c r="AS68" s="946"/>
      <c r="AT68" s="946"/>
      <c r="AU68" s="946">
        <v>2720</v>
      </c>
      <c r="AV68" s="946"/>
      <c r="AW68" s="946"/>
      <c r="AX68" s="946"/>
      <c r="AY68" s="946"/>
      <c r="AZ68" s="947" t="s">
        <v>617</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602</v>
      </c>
      <c r="C69" s="954"/>
      <c r="D69" s="954"/>
      <c r="E69" s="954"/>
      <c r="F69" s="954"/>
      <c r="G69" s="954"/>
      <c r="H69" s="954"/>
      <c r="I69" s="954"/>
      <c r="J69" s="954"/>
      <c r="K69" s="954"/>
      <c r="L69" s="954"/>
      <c r="M69" s="954"/>
      <c r="N69" s="954"/>
      <c r="O69" s="954"/>
      <c r="P69" s="955"/>
      <c r="Q69" s="956">
        <v>368</v>
      </c>
      <c r="R69" s="911"/>
      <c r="S69" s="911"/>
      <c r="T69" s="911"/>
      <c r="U69" s="911"/>
      <c r="V69" s="911">
        <v>346</v>
      </c>
      <c r="W69" s="911"/>
      <c r="X69" s="911"/>
      <c r="Y69" s="911"/>
      <c r="Z69" s="911"/>
      <c r="AA69" s="911">
        <v>22</v>
      </c>
      <c r="AB69" s="911"/>
      <c r="AC69" s="911"/>
      <c r="AD69" s="911"/>
      <c r="AE69" s="911"/>
      <c r="AF69" s="911">
        <v>22</v>
      </c>
      <c r="AG69" s="911"/>
      <c r="AH69" s="911"/>
      <c r="AI69" s="911"/>
      <c r="AJ69" s="911"/>
      <c r="AK69" s="911">
        <v>34</v>
      </c>
      <c r="AL69" s="911"/>
      <c r="AM69" s="911"/>
      <c r="AN69" s="911"/>
      <c r="AO69" s="911"/>
      <c r="AP69" s="911">
        <v>140</v>
      </c>
      <c r="AQ69" s="911"/>
      <c r="AR69" s="911"/>
      <c r="AS69" s="911"/>
      <c r="AT69" s="911"/>
      <c r="AU69" s="911" t="s">
        <v>522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603</v>
      </c>
      <c r="C70" s="954"/>
      <c r="D70" s="954"/>
      <c r="E70" s="954"/>
      <c r="F70" s="954"/>
      <c r="G70" s="954"/>
      <c r="H70" s="954"/>
      <c r="I70" s="954"/>
      <c r="J70" s="954"/>
      <c r="K70" s="954"/>
      <c r="L70" s="954"/>
      <c r="M70" s="954"/>
      <c r="N70" s="954"/>
      <c r="O70" s="954"/>
      <c r="P70" s="955"/>
      <c r="Q70" s="956">
        <v>297</v>
      </c>
      <c r="R70" s="911"/>
      <c r="S70" s="911"/>
      <c r="T70" s="911"/>
      <c r="U70" s="911"/>
      <c r="V70" s="911">
        <v>285</v>
      </c>
      <c r="W70" s="911"/>
      <c r="X70" s="911"/>
      <c r="Y70" s="911"/>
      <c r="Z70" s="911"/>
      <c r="AA70" s="911">
        <v>4</v>
      </c>
      <c r="AB70" s="911"/>
      <c r="AC70" s="911"/>
      <c r="AD70" s="911"/>
      <c r="AE70" s="911"/>
      <c r="AF70" s="911">
        <v>4</v>
      </c>
      <c r="AG70" s="911"/>
      <c r="AH70" s="911"/>
      <c r="AI70" s="911"/>
      <c r="AJ70" s="911"/>
      <c r="AK70" s="911" t="s">
        <v>522</v>
      </c>
      <c r="AL70" s="911"/>
      <c r="AM70" s="911"/>
      <c r="AN70" s="911"/>
      <c r="AO70" s="911"/>
      <c r="AP70" s="911">
        <v>106</v>
      </c>
      <c r="AQ70" s="911"/>
      <c r="AR70" s="911"/>
      <c r="AS70" s="911"/>
      <c r="AT70" s="911"/>
      <c r="AU70" s="911">
        <v>19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604</v>
      </c>
      <c r="C71" s="954"/>
      <c r="D71" s="954"/>
      <c r="E71" s="954"/>
      <c r="F71" s="954"/>
      <c r="G71" s="954"/>
      <c r="H71" s="954"/>
      <c r="I71" s="954"/>
      <c r="J71" s="954"/>
      <c r="K71" s="954"/>
      <c r="L71" s="954"/>
      <c r="M71" s="954"/>
      <c r="N71" s="954"/>
      <c r="O71" s="954"/>
      <c r="P71" s="955"/>
      <c r="Q71" s="956">
        <v>8502</v>
      </c>
      <c r="R71" s="911"/>
      <c r="S71" s="911"/>
      <c r="T71" s="911"/>
      <c r="U71" s="911"/>
      <c r="V71" s="911">
        <v>7172</v>
      </c>
      <c r="W71" s="911"/>
      <c r="X71" s="911"/>
      <c r="Y71" s="911"/>
      <c r="Z71" s="911"/>
      <c r="AA71" s="911">
        <v>1330</v>
      </c>
      <c r="AB71" s="911"/>
      <c r="AC71" s="911"/>
      <c r="AD71" s="911"/>
      <c r="AE71" s="911"/>
      <c r="AF71" s="911">
        <v>1330</v>
      </c>
      <c r="AG71" s="911"/>
      <c r="AH71" s="911"/>
      <c r="AI71" s="911"/>
      <c r="AJ71" s="911"/>
      <c r="AK71" s="911" t="s">
        <v>522</v>
      </c>
      <c r="AL71" s="911"/>
      <c r="AM71" s="911"/>
      <c r="AN71" s="911"/>
      <c r="AO71" s="911"/>
      <c r="AP71" s="911" t="s">
        <v>522</v>
      </c>
      <c r="AQ71" s="911"/>
      <c r="AR71" s="911"/>
      <c r="AS71" s="911"/>
      <c r="AT71" s="911"/>
      <c r="AU71" s="911" t="s">
        <v>522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605</v>
      </c>
      <c r="C72" s="954"/>
      <c r="D72" s="954"/>
      <c r="E72" s="954"/>
      <c r="F72" s="954"/>
      <c r="G72" s="954"/>
      <c r="H72" s="954"/>
      <c r="I72" s="954"/>
      <c r="J72" s="954"/>
      <c r="K72" s="954"/>
      <c r="L72" s="954"/>
      <c r="M72" s="954"/>
      <c r="N72" s="954"/>
      <c r="O72" s="954"/>
      <c r="P72" s="955"/>
      <c r="Q72" s="956">
        <v>137</v>
      </c>
      <c r="R72" s="911"/>
      <c r="S72" s="911"/>
      <c r="T72" s="911"/>
      <c r="U72" s="911"/>
      <c r="V72" s="911">
        <v>135</v>
      </c>
      <c r="W72" s="911"/>
      <c r="X72" s="911"/>
      <c r="Y72" s="911"/>
      <c r="Z72" s="911"/>
      <c r="AA72" s="911">
        <v>2</v>
      </c>
      <c r="AB72" s="911"/>
      <c r="AC72" s="911"/>
      <c r="AD72" s="911"/>
      <c r="AE72" s="911"/>
      <c r="AF72" s="911">
        <v>2</v>
      </c>
      <c r="AG72" s="911"/>
      <c r="AH72" s="911"/>
      <c r="AI72" s="911"/>
      <c r="AJ72" s="911"/>
      <c r="AK72" s="911">
        <v>29</v>
      </c>
      <c r="AL72" s="911"/>
      <c r="AM72" s="911"/>
      <c r="AN72" s="911"/>
      <c r="AO72" s="911"/>
      <c r="AP72" s="911" t="s">
        <v>522</v>
      </c>
      <c r="AQ72" s="911"/>
      <c r="AR72" s="911"/>
      <c r="AS72" s="911"/>
      <c r="AT72" s="911"/>
      <c r="AU72" s="911" t="s">
        <v>522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606</v>
      </c>
      <c r="C73" s="954"/>
      <c r="D73" s="954"/>
      <c r="E73" s="954"/>
      <c r="F73" s="954"/>
      <c r="G73" s="954"/>
      <c r="H73" s="954"/>
      <c r="I73" s="954"/>
      <c r="J73" s="954"/>
      <c r="K73" s="954"/>
      <c r="L73" s="954"/>
      <c r="M73" s="954"/>
      <c r="N73" s="954"/>
      <c r="O73" s="954"/>
      <c r="P73" s="955"/>
      <c r="Q73" s="956">
        <v>144</v>
      </c>
      <c r="R73" s="911"/>
      <c r="S73" s="911"/>
      <c r="T73" s="911"/>
      <c r="U73" s="911"/>
      <c r="V73" s="911">
        <v>124</v>
      </c>
      <c r="W73" s="911"/>
      <c r="X73" s="911"/>
      <c r="Y73" s="911"/>
      <c r="Z73" s="911"/>
      <c r="AA73" s="911">
        <v>20</v>
      </c>
      <c r="AB73" s="911"/>
      <c r="AC73" s="911"/>
      <c r="AD73" s="911"/>
      <c r="AE73" s="911"/>
      <c r="AF73" s="911">
        <v>20</v>
      </c>
      <c r="AG73" s="911"/>
      <c r="AH73" s="911"/>
      <c r="AI73" s="911"/>
      <c r="AJ73" s="911"/>
      <c r="AK73" s="911" t="s">
        <v>522</v>
      </c>
      <c r="AL73" s="911"/>
      <c r="AM73" s="911"/>
      <c r="AN73" s="911"/>
      <c r="AO73" s="911"/>
      <c r="AP73" s="911" t="s">
        <v>522</v>
      </c>
      <c r="AQ73" s="911"/>
      <c r="AR73" s="911"/>
      <c r="AS73" s="911"/>
      <c r="AT73" s="911"/>
      <c r="AU73" s="911" t="s">
        <v>522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607</v>
      </c>
      <c r="C74" s="954"/>
      <c r="D74" s="954"/>
      <c r="E74" s="954"/>
      <c r="F74" s="954"/>
      <c r="G74" s="954"/>
      <c r="H74" s="954"/>
      <c r="I74" s="954"/>
      <c r="J74" s="954"/>
      <c r="K74" s="954"/>
      <c r="L74" s="954"/>
      <c r="M74" s="954"/>
      <c r="N74" s="954"/>
      <c r="O74" s="954"/>
      <c r="P74" s="955"/>
      <c r="Q74" s="956">
        <v>57</v>
      </c>
      <c r="R74" s="911"/>
      <c r="S74" s="911"/>
      <c r="T74" s="911"/>
      <c r="U74" s="911"/>
      <c r="V74" s="911">
        <v>50</v>
      </c>
      <c r="W74" s="911"/>
      <c r="X74" s="911"/>
      <c r="Y74" s="911"/>
      <c r="Z74" s="911"/>
      <c r="AA74" s="911">
        <v>7</v>
      </c>
      <c r="AB74" s="911"/>
      <c r="AC74" s="911"/>
      <c r="AD74" s="911"/>
      <c r="AE74" s="911"/>
      <c r="AF74" s="911">
        <v>7</v>
      </c>
      <c r="AG74" s="911"/>
      <c r="AH74" s="911"/>
      <c r="AI74" s="911"/>
      <c r="AJ74" s="911"/>
      <c r="AK74" s="911" t="s">
        <v>522</v>
      </c>
      <c r="AL74" s="911"/>
      <c r="AM74" s="911"/>
      <c r="AN74" s="911"/>
      <c r="AO74" s="911"/>
      <c r="AP74" s="911" t="s">
        <v>522</v>
      </c>
      <c r="AQ74" s="911"/>
      <c r="AR74" s="911"/>
      <c r="AS74" s="911"/>
      <c r="AT74" s="911"/>
      <c r="AU74" s="911" t="s">
        <v>522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608</v>
      </c>
      <c r="C75" s="954"/>
      <c r="D75" s="954"/>
      <c r="E75" s="954"/>
      <c r="F75" s="954"/>
      <c r="G75" s="954"/>
      <c r="H75" s="954"/>
      <c r="I75" s="954"/>
      <c r="J75" s="954"/>
      <c r="K75" s="954"/>
      <c r="L75" s="954"/>
      <c r="M75" s="954"/>
      <c r="N75" s="954"/>
      <c r="O75" s="954"/>
      <c r="P75" s="955"/>
      <c r="Q75" s="959">
        <v>139</v>
      </c>
      <c r="R75" s="960"/>
      <c r="S75" s="960"/>
      <c r="T75" s="960"/>
      <c r="U75" s="910"/>
      <c r="V75" s="961">
        <v>131</v>
      </c>
      <c r="W75" s="960"/>
      <c r="X75" s="960"/>
      <c r="Y75" s="960"/>
      <c r="Z75" s="910"/>
      <c r="AA75" s="961">
        <v>7</v>
      </c>
      <c r="AB75" s="960"/>
      <c r="AC75" s="960"/>
      <c r="AD75" s="960"/>
      <c r="AE75" s="910"/>
      <c r="AF75" s="961">
        <v>7</v>
      </c>
      <c r="AG75" s="960"/>
      <c r="AH75" s="960"/>
      <c r="AI75" s="960"/>
      <c r="AJ75" s="910"/>
      <c r="AK75" s="961" t="s">
        <v>522</v>
      </c>
      <c r="AL75" s="960"/>
      <c r="AM75" s="960"/>
      <c r="AN75" s="960"/>
      <c r="AO75" s="910"/>
      <c r="AP75" s="961" t="s">
        <v>522</v>
      </c>
      <c r="AQ75" s="960"/>
      <c r="AR75" s="960"/>
      <c r="AS75" s="960"/>
      <c r="AT75" s="910"/>
      <c r="AU75" s="961" t="s">
        <v>522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609</v>
      </c>
      <c r="C76" s="954"/>
      <c r="D76" s="954"/>
      <c r="E76" s="954"/>
      <c r="F76" s="954"/>
      <c r="G76" s="954"/>
      <c r="H76" s="954"/>
      <c r="I76" s="954"/>
      <c r="J76" s="954"/>
      <c r="K76" s="954"/>
      <c r="L76" s="954"/>
      <c r="M76" s="954"/>
      <c r="N76" s="954"/>
      <c r="O76" s="954"/>
      <c r="P76" s="955"/>
      <c r="Q76" s="959">
        <v>119</v>
      </c>
      <c r="R76" s="960"/>
      <c r="S76" s="960"/>
      <c r="T76" s="960"/>
      <c r="U76" s="910"/>
      <c r="V76" s="961">
        <v>114</v>
      </c>
      <c r="W76" s="960"/>
      <c r="X76" s="960"/>
      <c r="Y76" s="960"/>
      <c r="Z76" s="910"/>
      <c r="AA76" s="961">
        <v>5</v>
      </c>
      <c r="AB76" s="960"/>
      <c r="AC76" s="960"/>
      <c r="AD76" s="960"/>
      <c r="AE76" s="910"/>
      <c r="AF76" s="961">
        <v>5</v>
      </c>
      <c r="AG76" s="960"/>
      <c r="AH76" s="960"/>
      <c r="AI76" s="960"/>
      <c r="AJ76" s="910"/>
      <c r="AK76" s="961">
        <v>4</v>
      </c>
      <c r="AL76" s="960"/>
      <c r="AM76" s="960"/>
      <c r="AN76" s="960"/>
      <c r="AO76" s="910"/>
      <c r="AP76" s="961" t="s">
        <v>522</v>
      </c>
      <c r="AQ76" s="960"/>
      <c r="AR76" s="960"/>
      <c r="AS76" s="960"/>
      <c r="AT76" s="910"/>
      <c r="AU76" s="961" t="s">
        <v>522</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t="s">
        <v>610</v>
      </c>
      <c r="C77" s="954"/>
      <c r="D77" s="954"/>
      <c r="E77" s="954"/>
      <c r="F77" s="954"/>
      <c r="G77" s="954"/>
      <c r="H77" s="954"/>
      <c r="I77" s="954"/>
      <c r="J77" s="954"/>
      <c r="K77" s="954"/>
      <c r="L77" s="954"/>
      <c r="M77" s="954"/>
      <c r="N77" s="954"/>
      <c r="O77" s="954"/>
      <c r="P77" s="955"/>
      <c r="Q77" s="959">
        <v>146299</v>
      </c>
      <c r="R77" s="960"/>
      <c r="S77" s="960"/>
      <c r="T77" s="960"/>
      <c r="U77" s="910"/>
      <c r="V77" s="961">
        <v>144398</v>
      </c>
      <c r="W77" s="960"/>
      <c r="X77" s="960"/>
      <c r="Y77" s="960"/>
      <c r="Z77" s="910"/>
      <c r="AA77" s="961">
        <v>1901</v>
      </c>
      <c r="AB77" s="960"/>
      <c r="AC77" s="960"/>
      <c r="AD77" s="960"/>
      <c r="AE77" s="910"/>
      <c r="AF77" s="961">
        <v>1901</v>
      </c>
      <c r="AG77" s="960"/>
      <c r="AH77" s="960"/>
      <c r="AI77" s="960"/>
      <c r="AJ77" s="910"/>
      <c r="AK77" s="961">
        <v>126</v>
      </c>
      <c r="AL77" s="960"/>
      <c r="AM77" s="960"/>
      <c r="AN77" s="960"/>
      <c r="AO77" s="910"/>
      <c r="AP77" s="961" t="s">
        <v>522</v>
      </c>
      <c r="AQ77" s="960"/>
      <c r="AR77" s="960"/>
      <c r="AS77" s="960"/>
      <c r="AT77" s="910"/>
      <c r="AU77" s="961" t="s">
        <v>522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t="s">
        <v>611</v>
      </c>
      <c r="C78" s="954"/>
      <c r="D78" s="954"/>
      <c r="E78" s="954"/>
      <c r="F78" s="954"/>
      <c r="G78" s="954"/>
      <c r="H78" s="954"/>
      <c r="I78" s="954"/>
      <c r="J78" s="954"/>
      <c r="K78" s="954"/>
      <c r="L78" s="954"/>
      <c r="M78" s="954"/>
      <c r="N78" s="954"/>
      <c r="O78" s="954"/>
      <c r="P78" s="955"/>
      <c r="Q78" s="956">
        <v>169</v>
      </c>
      <c r="R78" s="911"/>
      <c r="S78" s="911"/>
      <c r="T78" s="911"/>
      <c r="U78" s="911"/>
      <c r="V78" s="911">
        <v>144</v>
      </c>
      <c r="W78" s="911"/>
      <c r="X78" s="911"/>
      <c r="Y78" s="911"/>
      <c r="Z78" s="911"/>
      <c r="AA78" s="911">
        <v>25</v>
      </c>
      <c r="AB78" s="911"/>
      <c r="AC78" s="911"/>
      <c r="AD78" s="911"/>
      <c r="AE78" s="911"/>
      <c r="AF78" s="911">
        <v>25</v>
      </c>
      <c r="AG78" s="911"/>
      <c r="AH78" s="911"/>
      <c r="AI78" s="911"/>
      <c r="AJ78" s="911"/>
      <c r="AK78" s="911" t="s">
        <v>522</v>
      </c>
      <c r="AL78" s="911"/>
      <c r="AM78" s="911"/>
      <c r="AN78" s="911"/>
      <c r="AO78" s="911"/>
      <c r="AP78" s="911">
        <v>4</v>
      </c>
      <c r="AQ78" s="911"/>
      <c r="AR78" s="911"/>
      <c r="AS78" s="911"/>
      <c r="AT78" s="911"/>
      <c r="AU78" s="911">
        <v>1</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t="s">
        <v>612</v>
      </c>
      <c r="C79" s="954"/>
      <c r="D79" s="954"/>
      <c r="E79" s="954"/>
      <c r="F79" s="954"/>
      <c r="G79" s="954"/>
      <c r="H79" s="954"/>
      <c r="I79" s="954"/>
      <c r="J79" s="954"/>
      <c r="K79" s="954"/>
      <c r="L79" s="954"/>
      <c r="M79" s="954"/>
      <c r="N79" s="954"/>
      <c r="O79" s="954"/>
      <c r="P79" s="955"/>
      <c r="Q79" s="956">
        <v>205</v>
      </c>
      <c r="R79" s="911"/>
      <c r="S79" s="911"/>
      <c r="T79" s="911"/>
      <c r="U79" s="911"/>
      <c r="V79" s="911">
        <v>186</v>
      </c>
      <c r="W79" s="911"/>
      <c r="X79" s="911"/>
      <c r="Y79" s="911"/>
      <c r="Z79" s="911"/>
      <c r="AA79" s="911">
        <v>20</v>
      </c>
      <c r="AB79" s="911"/>
      <c r="AC79" s="911"/>
      <c r="AD79" s="911"/>
      <c r="AE79" s="911"/>
      <c r="AF79" s="911">
        <v>20</v>
      </c>
      <c r="AG79" s="911"/>
      <c r="AH79" s="911"/>
      <c r="AI79" s="911"/>
      <c r="AJ79" s="911"/>
      <c r="AK79" s="911" t="s">
        <v>522</v>
      </c>
      <c r="AL79" s="911"/>
      <c r="AM79" s="911"/>
      <c r="AN79" s="911"/>
      <c r="AO79" s="911"/>
      <c r="AP79" s="911" t="s">
        <v>522</v>
      </c>
      <c r="AQ79" s="911"/>
      <c r="AR79" s="911"/>
      <c r="AS79" s="911"/>
      <c r="AT79" s="911"/>
      <c r="AU79" s="911" t="s">
        <v>522</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t="s">
        <v>613</v>
      </c>
      <c r="C80" s="954"/>
      <c r="D80" s="954"/>
      <c r="E80" s="954"/>
      <c r="F80" s="954"/>
      <c r="G80" s="954"/>
      <c r="H80" s="954"/>
      <c r="I80" s="954"/>
      <c r="J80" s="954"/>
      <c r="K80" s="954"/>
      <c r="L80" s="954"/>
      <c r="M80" s="954"/>
      <c r="N80" s="954"/>
      <c r="O80" s="954"/>
      <c r="P80" s="955"/>
      <c r="Q80" s="956">
        <v>371</v>
      </c>
      <c r="R80" s="911"/>
      <c r="S80" s="911"/>
      <c r="T80" s="911"/>
      <c r="U80" s="911"/>
      <c r="V80" s="911">
        <v>360</v>
      </c>
      <c r="W80" s="911"/>
      <c r="X80" s="911"/>
      <c r="Y80" s="911"/>
      <c r="Z80" s="911"/>
      <c r="AA80" s="911">
        <v>11</v>
      </c>
      <c r="AB80" s="911"/>
      <c r="AC80" s="911"/>
      <c r="AD80" s="911"/>
      <c r="AE80" s="911"/>
      <c r="AF80" s="911">
        <v>11</v>
      </c>
      <c r="AG80" s="911"/>
      <c r="AH80" s="911"/>
      <c r="AI80" s="911"/>
      <c r="AJ80" s="911"/>
      <c r="AK80" s="911" t="s">
        <v>522</v>
      </c>
      <c r="AL80" s="911"/>
      <c r="AM80" s="911"/>
      <c r="AN80" s="911"/>
      <c r="AO80" s="911"/>
      <c r="AP80" s="911">
        <v>315</v>
      </c>
      <c r="AQ80" s="911"/>
      <c r="AR80" s="911"/>
      <c r="AS80" s="911"/>
      <c r="AT80" s="911"/>
      <c r="AU80" s="911">
        <v>68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t="s">
        <v>614</v>
      </c>
      <c r="C81" s="954"/>
      <c r="D81" s="954"/>
      <c r="E81" s="954"/>
      <c r="F81" s="954"/>
      <c r="G81" s="954"/>
      <c r="H81" s="954"/>
      <c r="I81" s="954"/>
      <c r="J81" s="954"/>
      <c r="K81" s="954"/>
      <c r="L81" s="954"/>
      <c r="M81" s="954"/>
      <c r="N81" s="954"/>
      <c r="O81" s="954"/>
      <c r="P81" s="955"/>
      <c r="Q81" s="956">
        <v>176</v>
      </c>
      <c r="R81" s="911"/>
      <c r="S81" s="911"/>
      <c r="T81" s="911"/>
      <c r="U81" s="911"/>
      <c r="V81" s="911">
        <v>167</v>
      </c>
      <c r="W81" s="911"/>
      <c r="X81" s="911"/>
      <c r="Y81" s="911"/>
      <c r="Z81" s="911"/>
      <c r="AA81" s="911">
        <v>8</v>
      </c>
      <c r="AB81" s="911"/>
      <c r="AC81" s="911"/>
      <c r="AD81" s="911"/>
      <c r="AE81" s="911"/>
      <c r="AF81" s="911">
        <v>8</v>
      </c>
      <c r="AG81" s="911"/>
      <c r="AH81" s="911"/>
      <c r="AI81" s="911"/>
      <c r="AJ81" s="911"/>
      <c r="AK81" s="911" t="s">
        <v>522</v>
      </c>
      <c r="AL81" s="911"/>
      <c r="AM81" s="911"/>
      <c r="AN81" s="911"/>
      <c r="AO81" s="911"/>
      <c r="AP81" s="911" t="s">
        <v>522</v>
      </c>
      <c r="AQ81" s="911"/>
      <c r="AR81" s="911"/>
      <c r="AS81" s="911"/>
      <c r="AT81" s="911"/>
      <c r="AU81" s="911" t="s">
        <v>522</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t="s">
        <v>615</v>
      </c>
      <c r="C82" s="954"/>
      <c r="D82" s="954"/>
      <c r="E82" s="954"/>
      <c r="F82" s="954"/>
      <c r="G82" s="954"/>
      <c r="H82" s="954"/>
      <c r="I82" s="954"/>
      <c r="J82" s="954"/>
      <c r="K82" s="954"/>
      <c r="L82" s="954"/>
      <c r="M82" s="954"/>
      <c r="N82" s="954"/>
      <c r="O82" s="954"/>
      <c r="P82" s="955"/>
      <c r="Q82" s="956">
        <v>12</v>
      </c>
      <c r="R82" s="911"/>
      <c r="S82" s="911"/>
      <c r="T82" s="911"/>
      <c r="U82" s="911"/>
      <c r="V82" s="911">
        <v>10</v>
      </c>
      <c r="W82" s="911"/>
      <c r="X82" s="911"/>
      <c r="Y82" s="911"/>
      <c r="Z82" s="911"/>
      <c r="AA82" s="911">
        <v>1</v>
      </c>
      <c r="AB82" s="911"/>
      <c r="AC82" s="911"/>
      <c r="AD82" s="911"/>
      <c r="AE82" s="911"/>
      <c r="AF82" s="911">
        <v>1</v>
      </c>
      <c r="AG82" s="911"/>
      <c r="AH82" s="911"/>
      <c r="AI82" s="911"/>
      <c r="AJ82" s="911"/>
      <c r="AK82" s="911" t="s">
        <v>522</v>
      </c>
      <c r="AL82" s="911"/>
      <c r="AM82" s="911"/>
      <c r="AN82" s="911"/>
      <c r="AO82" s="911"/>
      <c r="AP82" s="911" t="s">
        <v>522</v>
      </c>
      <c r="AQ82" s="911"/>
      <c r="AR82" s="911"/>
      <c r="AS82" s="911"/>
      <c r="AT82" s="911"/>
      <c r="AU82" s="911" t="s">
        <v>522</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t="s">
        <v>616</v>
      </c>
      <c r="C83" s="954"/>
      <c r="D83" s="954"/>
      <c r="E83" s="954"/>
      <c r="F83" s="954"/>
      <c r="G83" s="954"/>
      <c r="H83" s="954"/>
      <c r="I83" s="954"/>
      <c r="J83" s="954"/>
      <c r="K83" s="954"/>
      <c r="L83" s="954"/>
      <c r="M83" s="954"/>
      <c r="N83" s="954"/>
      <c r="O83" s="954"/>
      <c r="P83" s="955"/>
      <c r="Q83" s="956">
        <v>262</v>
      </c>
      <c r="R83" s="911"/>
      <c r="S83" s="911"/>
      <c r="T83" s="911"/>
      <c r="U83" s="911"/>
      <c r="V83" s="911">
        <v>227</v>
      </c>
      <c r="W83" s="911"/>
      <c r="X83" s="911"/>
      <c r="Y83" s="911"/>
      <c r="Z83" s="911"/>
      <c r="AA83" s="911">
        <v>35</v>
      </c>
      <c r="AB83" s="911"/>
      <c r="AC83" s="911"/>
      <c r="AD83" s="911"/>
      <c r="AE83" s="911"/>
      <c r="AF83" s="911">
        <v>4</v>
      </c>
      <c r="AG83" s="911"/>
      <c r="AH83" s="911"/>
      <c r="AI83" s="911"/>
      <c r="AJ83" s="911"/>
      <c r="AK83" s="911">
        <v>4</v>
      </c>
      <c r="AL83" s="911"/>
      <c r="AM83" s="911"/>
      <c r="AN83" s="911"/>
      <c r="AO83" s="911"/>
      <c r="AP83" s="911" t="s">
        <v>522</v>
      </c>
      <c r="AQ83" s="911"/>
      <c r="AR83" s="911"/>
      <c r="AS83" s="911"/>
      <c r="AT83" s="911"/>
      <c r="AU83" s="911" t="s">
        <v>522</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385</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6213</v>
      </c>
      <c r="AG88" s="922"/>
      <c r="AH88" s="922"/>
      <c r="AI88" s="922"/>
      <c r="AJ88" s="922"/>
      <c r="AK88" s="919"/>
      <c r="AL88" s="919"/>
      <c r="AM88" s="919"/>
      <c r="AN88" s="919"/>
      <c r="AO88" s="919"/>
      <c r="AP88" s="922">
        <v>6641</v>
      </c>
      <c r="AQ88" s="922"/>
      <c r="AR88" s="922"/>
      <c r="AS88" s="922"/>
      <c r="AT88" s="922"/>
      <c r="AU88" s="922">
        <v>2809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v>
      </c>
      <c r="CS102" s="930"/>
      <c r="CT102" s="930"/>
      <c r="CU102" s="930"/>
      <c r="CV102" s="973"/>
      <c r="CW102" s="972">
        <v>56</v>
      </c>
      <c r="CX102" s="930"/>
      <c r="CY102" s="930"/>
      <c r="CZ102" s="930"/>
      <c r="DA102" s="973"/>
      <c r="DB102" s="972">
        <v>1620</v>
      </c>
      <c r="DC102" s="930"/>
      <c r="DD102" s="930"/>
      <c r="DE102" s="930"/>
      <c r="DF102" s="973"/>
      <c r="DG102" s="972" t="s">
        <v>522</v>
      </c>
      <c r="DH102" s="930"/>
      <c r="DI102" s="930"/>
      <c r="DJ102" s="930"/>
      <c r="DK102" s="973"/>
      <c r="DL102" s="972" t="s">
        <v>522</v>
      </c>
      <c r="DM102" s="930"/>
      <c r="DN102" s="930"/>
      <c r="DO102" s="930"/>
      <c r="DP102" s="973"/>
      <c r="DQ102" s="972">
        <v>473</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300</v>
      </c>
      <c r="AG109" s="975"/>
      <c r="AH109" s="975"/>
      <c r="AI109" s="975"/>
      <c r="AJ109" s="976"/>
      <c r="AK109" s="974" t="s">
        <v>299</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300</v>
      </c>
      <c r="BW109" s="975"/>
      <c r="BX109" s="975"/>
      <c r="BY109" s="975"/>
      <c r="BZ109" s="976"/>
      <c r="CA109" s="974" t="s">
        <v>299</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300</v>
      </c>
      <c r="DM109" s="975"/>
      <c r="DN109" s="975"/>
      <c r="DO109" s="975"/>
      <c r="DP109" s="976"/>
      <c r="DQ109" s="974" t="s">
        <v>299</v>
      </c>
      <c r="DR109" s="975"/>
      <c r="DS109" s="975"/>
      <c r="DT109" s="975"/>
      <c r="DU109" s="976"/>
      <c r="DV109" s="974" t="s">
        <v>432</v>
      </c>
      <c r="DW109" s="975"/>
      <c r="DX109" s="975"/>
      <c r="DY109" s="975"/>
      <c r="DZ109" s="977"/>
    </row>
    <row r="110" spans="1:131" s="246" customFormat="1" ht="26.25" customHeight="1" x14ac:dyDescent="0.2">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5521996</v>
      </c>
      <c r="AB110" s="982"/>
      <c r="AC110" s="982"/>
      <c r="AD110" s="982"/>
      <c r="AE110" s="983"/>
      <c r="AF110" s="984">
        <v>5495142</v>
      </c>
      <c r="AG110" s="982"/>
      <c r="AH110" s="982"/>
      <c r="AI110" s="982"/>
      <c r="AJ110" s="983"/>
      <c r="AK110" s="984">
        <v>5667704</v>
      </c>
      <c r="AL110" s="982"/>
      <c r="AM110" s="982"/>
      <c r="AN110" s="982"/>
      <c r="AO110" s="983"/>
      <c r="AP110" s="985">
        <v>30</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51767252</v>
      </c>
      <c r="BR110" s="1017"/>
      <c r="BS110" s="1017"/>
      <c r="BT110" s="1017"/>
      <c r="BU110" s="1017"/>
      <c r="BV110" s="1017">
        <v>49696482</v>
      </c>
      <c r="BW110" s="1017"/>
      <c r="BX110" s="1017"/>
      <c r="BY110" s="1017"/>
      <c r="BZ110" s="1017"/>
      <c r="CA110" s="1017">
        <v>49031924</v>
      </c>
      <c r="CB110" s="1017"/>
      <c r="CC110" s="1017"/>
      <c r="CD110" s="1017"/>
      <c r="CE110" s="1017"/>
      <c r="CF110" s="1031">
        <v>259.3</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439</v>
      </c>
      <c r="DM110" s="1017"/>
      <c r="DN110" s="1017"/>
      <c r="DO110" s="1017"/>
      <c r="DP110" s="1017"/>
      <c r="DQ110" s="1017" t="s">
        <v>440</v>
      </c>
      <c r="DR110" s="1017"/>
      <c r="DS110" s="1017"/>
      <c r="DT110" s="1017"/>
      <c r="DU110" s="1017"/>
      <c r="DV110" s="1018" t="s">
        <v>441</v>
      </c>
      <c r="DW110" s="1018"/>
      <c r="DX110" s="1018"/>
      <c r="DY110" s="1018"/>
      <c r="DZ110" s="1019"/>
    </row>
    <row r="111" spans="1:131" s="246" customFormat="1" ht="26.25" customHeight="1" x14ac:dyDescent="0.2">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443</v>
      </c>
      <c r="AB111" s="1024"/>
      <c r="AC111" s="1024"/>
      <c r="AD111" s="1024"/>
      <c r="AE111" s="1025"/>
      <c r="AF111" s="1026" t="s">
        <v>438</v>
      </c>
      <c r="AG111" s="1024"/>
      <c r="AH111" s="1024"/>
      <c r="AI111" s="1024"/>
      <c r="AJ111" s="1025"/>
      <c r="AK111" s="1026" t="s">
        <v>438</v>
      </c>
      <c r="AL111" s="1024"/>
      <c r="AM111" s="1024"/>
      <c r="AN111" s="1024"/>
      <c r="AO111" s="1025"/>
      <c r="AP111" s="1027" t="s">
        <v>439</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875</v>
      </c>
      <c r="BR111" s="1010"/>
      <c r="BS111" s="1010"/>
      <c r="BT111" s="1010"/>
      <c r="BU111" s="1010"/>
      <c r="BV111" s="1010">
        <v>4180</v>
      </c>
      <c r="BW111" s="1010"/>
      <c r="BX111" s="1010"/>
      <c r="BY111" s="1010"/>
      <c r="BZ111" s="1010"/>
      <c r="CA111" s="1010">
        <v>11496</v>
      </c>
      <c r="CB111" s="1010"/>
      <c r="CC111" s="1010"/>
      <c r="CD111" s="1010"/>
      <c r="CE111" s="1010"/>
      <c r="CF111" s="1004">
        <v>0.1</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412</v>
      </c>
      <c r="DH111" s="1010"/>
      <c r="DI111" s="1010"/>
      <c r="DJ111" s="1010"/>
      <c r="DK111" s="1010"/>
      <c r="DL111" s="1010" t="s">
        <v>439</v>
      </c>
      <c r="DM111" s="1010"/>
      <c r="DN111" s="1010"/>
      <c r="DO111" s="1010"/>
      <c r="DP111" s="1010"/>
      <c r="DQ111" s="1010" t="s">
        <v>438</v>
      </c>
      <c r="DR111" s="1010"/>
      <c r="DS111" s="1010"/>
      <c r="DT111" s="1010"/>
      <c r="DU111" s="1010"/>
      <c r="DV111" s="1011" t="s">
        <v>440</v>
      </c>
      <c r="DW111" s="1011"/>
      <c r="DX111" s="1011"/>
      <c r="DY111" s="1011"/>
      <c r="DZ111" s="1012"/>
    </row>
    <row r="112" spans="1:131" s="246" customFormat="1" ht="26.25" customHeight="1" x14ac:dyDescent="0.2">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443</v>
      </c>
      <c r="AB112" s="1049"/>
      <c r="AC112" s="1049"/>
      <c r="AD112" s="1049"/>
      <c r="AE112" s="1050"/>
      <c r="AF112" s="1051" t="s">
        <v>438</v>
      </c>
      <c r="AG112" s="1049"/>
      <c r="AH112" s="1049"/>
      <c r="AI112" s="1049"/>
      <c r="AJ112" s="1050"/>
      <c r="AK112" s="1051" t="s">
        <v>438</v>
      </c>
      <c r="AL112" s="1049"/>
      <c r="AM112" s="1049"/>
      <c r="AN112" s="1049"/>
      <c r="AO112" s="1050"/>
      <c r="AP112" s="1052" t="s">
        <v>440</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5645003</v>
      </c>
      <c r="BR112" s="1010"/>
      <c r="BS112" s="1010"/>
      <c r="BT112" s="1010"/>
      <c r="BU112" s="1010"/>
      <c r="BV112" s="1010">
        <v>5769045</v>
      </c>
      <c r="BW112" s="1010"/>
      <c r="BX112" s="1010"/>
      <c r="BY112" s="1010"/>
      <c r="BZ112" s="1010"/>
      <c r="CA112" s="1010">
        <v>4773598</v>
      </c>
      <c r="CB112" s="1010"/>
      <c r="CC112" s="1010"/>
      <c r="CD112" s="1010"/>
      <c r="CE112" s="1010"/>
      <c r="CF112" s="1004">
        <v>25.2</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875</v>
      </c>
      <c r="DH112" s="1010"/>
      <c r="DI112" s="1010"/>
      <c r="DJ112" s="1010"/>
      <c r="DK112" s="1010"/>
      <c r="DL112" s="1010">
        <v>4180</v>
      </c>
      <c r="DM112" s="1010"/>
      <c r="DN112" s="1010"/>
      <c r="DO112" s="1010"/>
      <c r="DP112" s="1010"/>
      <c r="DQ112" s="1010">
        <v>11496</v>
      </c>
      <c r="DR112" s="1010"/>
      <c r="DS112" s="1010"/>
      <c r="DT112" s="1010"/>
      <c r="DU112" s="1010"/>
      <c r="DV112" s="1011">
        <v>0.1</v>
      </c>
      <c r="DW112" s="1011"/>
      <c r="DX112" s="1011"/>
      <c r="DY112" s="1011"/>
      <c r="DZ112" s="1012"/>
    </row>
    <row r="113" spans="1:130" s="246" customFormat="1" ht="26.25" customHeight="1" x14ac:dyDescent="0.2">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535164</v>
      </c>
      <c r="AB113" s="1024"/>
      <c r="AC113" s="1024"/>
      <c r="AD113" s="1024"/>
      <c r="AE113" s="1025"/>
      <c r="AF113" s="1026">
        <v>537502</v>
      </c>
      <c r="AG113" s="1024"/>
      <c r="AH113" s="1024"/>
      <c r="AI113" s="1024"/>
      <c r="AJ113" s="1025"/>
      <c r="AK113" s="1026">
        <v>456310</v>
      </c>
      <c r="AL113" s="1024"/>
      <c r="AM113" s="1024"/>
      <c r="AN113" s="1024"/>
      <c r="AO113" s="1025"/>
      <c r="AP113" s="1027">
        <v>2.4</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2727067</v>
      </c>
      <c r="BR113" s="1010"/>
      <c r="BS113" s="1010"/>
      <c r="BT113" s="1010"/>
      <c r="BU113" s="1010"/>
      <c r="BV113" s="1010">
        <v>2905090</v>
      </c>
      <c r="BW113" s="1010"/>
      <c r="BX113" s="1010"/>
      <c r="BY113" s="1010"/>
      <c r="BZ113" s="1010"/>
      <c r="CA113" s="1010">
        <v>2808971</v>
      </c>
      <c r="CB113" s="1010"/>
      <c r="CC113" s="1010"/>
      <c r="CD113" s="1010"/>
      <c r="CE113" s="1010"/>
      <c r="CF113" s="1004">
        <v>14.9</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453</v>
      </c>
      <c r="DH113" s="1049"/>
      <c r="DI113" s="1049"/>
      <c r="DJ113" s="1049"/>
      <c r="DK113" s="1050"/>
      <c r="DL113" s="1051" t="s">
        <v>440</v>
      </c>
      <c r="DM113" s="1049"/>
      <c r="DN113" s="1049"/>
      <c r="DO113" s="1049"/>
      <c r="DP113" s="1050"/>
      <c r="DQ113" s="1051" t="s">
        <v>453</v>
      </c>
      <c r="DR113" s="1049"/>
      <c r="DS113" s="1049"/>
      <c r="DT113" s="1049"/>
      <c r="DU113" s="1050"/>
      <c r="DV113" s="1052" t="s">
        <v>438</v>
      </c>
      <c r="DW113" s="1053"/>
      <c r="DX113" s="1053"/>
      <c r="DY113" s="1053"/>
      <c r="DZ113" s="1054"/>
    </row>
    <row r="114" spans="1:130" s="246" customFormat="1" ht="26.25" customHeight="1" x14ac:dyDescent="0.2">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321941</v>
      </c>
      <c r="AB114" s="1049"/>
      <c r="AC114" s="1049"/>
      <c r="AD114" s="1049"/>
      <c r="AE114" s="1050"/>
      <c r="AF114" s="1051">
        <v>354327</v>
      </c>
      <c r="AG114" s="1049"/>
      <c r="AH114" s="1049"/>
      <c r="AI114" s="1049"/>
      <c r="AJ114" s="1050"/>
      <c r="AK114" s="1051">
        <v>387610</v>
      </c>
      <c r="AL114" s="1049"/>
      <c r="AM114" s="1049"/>
      <c r="AN114" s="1049"/>
      <c r="AO114" s="1050"/>
      <c r="AP114" s="1052">
        <v>2</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6622240</v>
      </c>
      <c r="BR114" s="1010"/>
      <c r="BS114" s="1010"/>
      <c r="BT114" s="1010"/>
      <c r="BU114" s="1010"/>
      <c r="BV114" s="1010">
        <v>6511945</v>
      </c>
      <c r="BW114" s="1010"/>
      <c r="BX114" s="1010"/>
      <c r="BY114" s="1010"/>
      <c r="BZ114" s="1010"/>
      <c r="CA114" s="1010">
        <v>6078789</v>
      </c>
      <c r="CB114" s="1010"/>
      <c r="CC114" s="1010"/>
      <c r="CD114" s="1010"/>
      <c r="CE114" s="1010"/>
      <c r="CF114" s="1004">
        <v>32.1</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438</v>
      </c>
      <c r="DH114" s="1049"/>
      <c r="DI114" s="1049"/>
      <c r="DJ114" s="1049"/>
      <c r="DK114" s="1050"/>
      <c r="DL114" s="1051" t="s">
        <v>439</v>
      </c>
      <c r="DM114" s="1049"/>
      <c r="DN114" s="1049"/>
      <c r="DO114" s="1049"/>
      <c r="DP114" s="1050"/>
      <c r="DQ114" s="1051" t="s">
        <v>457</v>
      </c>
      <c r="DR114" s="1049"/>
      <c r="DS114" s="1049"/>
      <c r="DT114" s="1049"/>
      <c r="DU114" s="1050"/>
      <c r="DV114" s="1052" t="s">
        <v>412</v>
      </c>
      <c r="DW114" s="1053"/>
      <c r="DX114" s="1053"/>
      <c r="DY114" s="1053"/>
      <c r="DZ114" s="1054"/>
    </row>
    <row r="115" spans="1:130" s="246" customFormat="1" ht="26.25" customHeight="1" x14ac:dyDescent="0.2">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7506</v>
      </c>
      <c r="AB115" s="1024"/>
      <c r="AC115" s="1024"/>
      <c r="AD115" s="1024"/>
      <c r="AE115" s="1025"/>
      <c r="AF115" s="1026">
        <v>7927</v>
      </c>
      <c r="AG115" s="1024"/>
      <c r="AH115" s="1024"/>
      <c r="AI115" s="1024"/>
      <c r="AJ115" s="1025"/>
      <c r="AK115" s="1026">
        <v>7606</v>
      </c>
      <c r="AL115" s="1024"/>
      <c r="AM115" s="1024"/>
      <c r="AN115" s="1024"/>
      <c r="AO115" s="1025"/>
      <c r="AP115" s="1027">
        <v>0</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v>244538</v>
      </c>
      <c r="BR115" s="1010"/>
      <c r="BS115" s="1010"/>
      <c r="BT115" s="1010"/>
      <c r="BU115" s="1010"/>
      <c r="BV115" s="1010">
        <v>520366</v>
      </c>
      <c r="BW115" s="1010"/>
      <c r="BX115" s="1010"/>
      <c r="BY115" s="1010"/>
      <c r="BZ115" s="1010"/>
      <c r="CA115" s="1010">
        <v>473328</v>
      </c>
      <c r="CB115" s="1010"/>
      <c r="CC115" s="1010"/>
      <c r="CD115" s="1010"/>
      <c r="CE115" s="1010"/>
      <c r="CF115" s="1004">
        <v>2.5</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439</v>
      </c>
      <c r="DM115" s="1049"/>
      <c r="DN115" s="1049"/>
      <c r="DO115" s="1049"/>
      <c r="DP115" s="1050"/>
      <c r="DQ115" s="1051" t="s">
        <v>412</v>
      </c>
      <c r="DR115" s="1049"/>
      <c r="DS115" s="1049"/>
      <c r="DT115" s="1049"/>
      <c r="DU115" s="1050"/>
      <c r="DV115" s="1052" t="s">
        <v>438</v>
      </c>
      <c r="DW115" s="1053"/>
      <c r="DX115" s="1053"/>
      <c r="DY115" s="1053"/>
      <c r="DZ115" s="1054"/>
    </row>
    <row r="116" spans="1:130" s="246" customFormat="1" ht="26.25" customHeight="1" x14ac:dyDescent="0.2">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237</v>
      </c>
      <c r="AB116" s="1049"/>
      <c r="AC116" s="1049"/>
      <c r="AD116" s="1049"/>
      <c r="AE116" s="1050"/>
      <c r="AF116" s="1051" t="s">
        <v>439</v>
      </c>
      <c r="AG116" s="1049"/>
      <c r="AH116" s="1049"/>
      <c r="AI116" s="1049"/>
      <c r="AJ116" s="1050"/>
      <c r="AK116" s="1051" t="s">
        <v>412</v>
      </c>
      <c r="AL116" s="1049"/>
      <c r="AM116" s="1049"/>
      <c r="AN116" s="1049"/>
      <c r="AO116" s="1050"/>
      <c r="AP116" s="1052" t="s">
        <v>439</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438</v>
      </c>
      <c r="BW116" s="1010"/>
      <c r="BX116" s="1010"/>
      <c r="BY116" s="1010"/>
      <c r="BZ116" s="1010"/>
      <c r="CA116" s="1010" t="s">
        <v>438</v>
      </c>
      <c r="CB116" s="1010"/>
      <c r="CC116" s="1010"/>
      <c r="CD116" s="1010"/>
      <c r="CE116" s="1010"/>
      <c r="CF116" s="1004" t="s">
        <v>440</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443</v>
      </c>
      <c r="DM116" s="1049"/>
      <c r="DN116" s="1049"/>
      <c r="DO116" s="1049"/>
      <c r="DP116" s="1050"/>
      <c r="DQ116" s="1051" t="s">
        <v>438</v>
      </c>
      <c r="DR116" s="1049"/>
      <c r="DS116" s="1049"/>
      <c r="DT116" s="1049"/>
      <c r="DU116" s="1050"/>
      <c r="DV116" s="1052" t="s">
        <v>441</v>
      </c>
      <c r="DW116" s="1053"/>
      <c r="DX116" s="1053"/>
      <c r="DY116" s="1053"/>
      <c r="DZ116" s="1054"/>
    </row>
    <row r="117" spans="1:130" s="246" customFormat="1" ht="26.25" customHeight="1" x14ac:dyDescent="0.2">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464</v>
      </c>
      <c r="Z117" s="976"/>
      <c r="AA117" s="1066">
        <v>6386607</v>
      </c>
      <c r="AB117" s="1067"/>
      <c r="AC117" s="1067"/>
      <c r="AD117" s="1067"/>
      <c r="AE117" s="1068"/>
      <c r="AF117" s="1069">
        <v>6394898</v>
      </c>
      <c r="AG117" s="1067"/>
      <c r="AH117" s="1067"/>
      <c r="AI117" s="1067"/>
      <c r="AJ117" s="1068"/>
      <c r="AK117" s="1069">
        <v>6519230</v>
      </c>
      <c r="AL117" s="1067"/>
      <c r="AM117" s="1067"/>
      <c r="AN117" s="1067"/>
      <c r="AO117" s="1068"/>
      <c r="AP117" s="1070"/>
      <c r="AQ117" s="1071"/>
      <c r="AR117" s="1071"/>
      <c r="AS117" s="1071"/>
      <c r="AT117" s="1072"/>
      <c r="AU117" s="990"/>
      <c r="AV117" s="991"/>
      <c r="AW117" s="991"/>
      <c r="AX117" s="991"/>
      <c r="AY117" s="991"/>
      <c r="AZ117" s="1057" t="s">
        <v>465</v>
      </c>
      <c r="BA117" s="1058"/>
      <c r="BB117" s="1058"/>
      <c r="BC117" s="1058"/>
      <c r="BD117" s="1058"/>
      <c r="BE117" s="1058"/>
      <c r="BF117" s="1058"/>
      <c r="BG117" s="1058"/>
      <c r="BH117" s="1058"/>
      <c r="BI117" s="1058"/>
      <c r="BJ117" s="1058"/>
      <c r="BK117" s="1058"/>
      <c r="BL117" s="1058"/>
      <c r="BM117" s="1058"/>
      <c r="BN117" s="1058"/>
      <c r="BO117" s="1058"/>
      <c r="BP117" s="1059"/>
      <c r="BQ117" s="1009" t="s">
        <v>438</v>
      </c>
      <c r="BR117" s="1010"/>
      <c r="BS117" s="1010"/>
      <c r="BT117" s="1010"/>
      <c r="BU117" s="1010"/>
      <c r="BV117" s="1010" t="s">
        <v>412</v>
      </c>
      <c r="BW117" s="1010"/>
      <c r="BX117" s="1010"/>
      <c r="BY117" s="1010"/>
      <c r="BZ117" s="1010"/>
      <c r="CA117" s="1010" t="s">
        <v>453</v>
      </c>
      <c r="CB117" s="1010"/>
      <c r="CC117" s="1010"/>
      <c r="CD117" s="1010"/>
      <c r="CE117" s="1010"/>
      <c r="CF117" s="1004" t="s">
        <v>466</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453</v>
      </c>
      <c r="DM117" s="1049"/>
      <c r="DN117" s="1049"/>
      <c r="DO117" s="1049"/>
      <c r="DP117" s="1050"/>
      <c r="DQ117" s="1051" t="s">
        <v>438</v>
      </c>
      <c r="DR117" s="1049"/>
      <c r="DS117" s="1049"/>
      <c r="DT117" s="1049"/>
      <c r="DU117" s="1050"/>
      <c r="DV117" s="1052" t="s">
        <v>453</v>
      </c>
      <c r="DW117" s="1053"/>
      <c r="DX117" s="1053"/>
      <c r="DY117" s="1053"/>
      <c r="DZ117" s="1054"/>
    </row>
    <row r="118" spans="1:130" s="246" customFormat="1" ht="26.25" customHeight="1" x14ac:dyDescent="0.2">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300</v>
      </c>
      <c r="AG118" s="975"/>
      <c r="AH118" s="975"/>
      <c r="AI118" s="975"/>
      <c r="AJ118" s="976"/>
      <c r="AK118" s="974" t="s">
        <v>299</v>
      </c>
      <c r="AL118" s="975"/>
      <c r="AM118" s="975"/>
      <c r="AN118" s="975"/>
      <c r="AO118" s="976"/>
      <c r="AP118" s="1061" t="s">
        <v>432</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457</v>
      </c>
      <c r="BR118" s="1088"/>
      <c r="BS118" s="1088"/>
      <c r="BT118" s="1088"/>
      <c r="BU118" s="1088"/>
      <c r="BV118" s="1088" t="s">
        <v>237</v>
      </c>
      <c r="BW118" s="1088"/>
      <c r="BX118" s="1088"/>
      <c r="BY118" s="1088"/>
      <c r="BZ118" s="1088"/>
      <c r="CA118" s="1088" t="s">
        <v>438</v>
      </c>
      <c r="CB118" s="1088"/>
      <c r="CC118" s="1088"/>
      <c r="CD118" s="1088"/>
      <c r="CE118" s="1088"/>
      <c r="CF118" s="1004" t="s">
        <v>457</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438</v>
      </c>
      <c r="DM118" s="1049"/>
      <c r="DN118" s="1049"/>
      <c r="DO118" s="1049"/>
      <c r="DP118" s="1050"/>
      <c r="DQ118" s="1051" t="s">
        <v>438</v>
      </c>
      <c r="DR118" s="1049"/>
      <c r="DS118" s="1049"/>
      <c r="DT118" s="1049"/>
      <c r="DU118" s="1050"/>
      <c r="DV118" s="1052" t="s">
        <v>439</v>
      </c>
      <c r="DW118" s="1053"/>
      <c r="DX118" s="1053"/>
      <c r="DY118" s="1053"/>
      <c r="DZ118" s="1054"/>
    </row>
    <row r="119" spans="1:130" s="246" customFormat="1" ht="26.25" customHeight="1" x14ac:dyDescent="0.2">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438</v>
      </c>
      <c r="AB119" s="982"/>
      <c r="AC119" s="982"/>
      <c r="AD119" s="982"/>
      <c r="AE119" s="983"/>
      <c r="AF119" s="984" t="s">
        <v>466</v>
      </c>
      <c r="AG119" s="982"/>
      <c r="AH119" s="982"/>
      <c r="AI119" s="982"/>
      <c r="AJ119" s="983"/>
      <c r="AK119" s="984" t="s">
        <v>457</v>
      </c>
      <c r="AL119" s="982"/>
      <c r="AM119" s="982"/>
      <c r="AN119" s="982"/>
      <c r="AO119" s="983"/>
      <c r="AP119" s="985" t="s">
        <v>438</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470</v>
      </c>
      <c r="BP119" s="1096"/>
      <c r="BQ119" s="1087">
        <v>67006975</v>
      </c>
      <c r="BR119" s="1088"/>
      <c r="BS119" s="1088"/>
      <c r="BT119" s="1088"/>
      <c r="BU119" s="1088"/>
      <c r="BV119" s="1088">
        <v>65407108</v>
      </c>
      <c r="BW119" s="1088"/>
      <c r="BX119" s="1088"/>
      <c r="BY119" s="1088"/>
      <c r="BZ119" s="1088"/>
      <c r="CA119" s="1088">
        <v>63178106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438</v>
      </c>
      <c r="DH119" s="1074"/>
      <c r="DI119" s="1074"/>
      <c r="DJ119" s="1074"/>
      <c r="DK119" s="1075"/>
      <c r="DL119" s="1073" t="s">
        <v>438</v>
      </c>
      <c r="DM119" s="1074"/>
      <c r="DN119" s="1074"/>
      <c r="DO119" s="1074"/>
      <c r="DP119" s="1075"/>
      <c r="DQ119" s="1073" t="s">
        <v>438</v>
      </c>
      <c r="DR119" s="1074"/>
      <c r="DS119" s="1074"/>
      <c r="DT119" s="1074"/>
      <c r="DU119" s="1075"/>
      <c r="DV119" s="1076" t="s">
        <v>412</v>
      </c>
      <c r="DW119" s="1077"/>
      <c r="DX119" s="1077"/>
      <c r="DY119" s="1077"/>
      <c r="DZ119" s="1078"/>
    </row>
    <row r="120" spans="1:130" s="246" customFormat="1" ht="26.25" customHeight="1" x14ac:dyDescent="0.2">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412</v>
      </c>
      <c r="AB120" s="1049"/>
      <c r="AC120" s="1049"/>
      <c r="AD120" s="1049"/>
      <c r="AE120" s="1050"/>
      <c r="AF120" s="1051" t="s">
        <v>438</v>
      </c>
      <c r="AG120" s="1049"/>
      <c r="AH120" s="1049"/>
      <c r="AI120" s="1049"/>
      <c r="AJ120" s="1050"/>
      <c r="AK120" s="1051" t="s">
        <v>438</v>
      </c>
      <c r="AL120" s="1049"/>
      <c r="AM120" s="1049"/>
      <c r="AN120" s="1049"/>
      <c r="AO120" s="1050"/>
      <c r="AP120" s="1052" t="s">
        <v>438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20197266</v>
      </c>
      <c r="BR120" s="1017"/>
      <c r="BS120" s="1017"/>
      <c r="BT120" s="1017"/>
      <c r="BU120" s="1017"/>
      <c r="BV120" s="1017">
        <v>20928658</v>
      </c>
      <c r="BW120" s="1017"/>
      <c r="BX120" s="1017"/>
      <c r="BY120" s="1017"/>
      <c r="BZ120" s="1017"/>
      <c r="CA120" s="1017">
        <v>20914993</v>
      </c>
      <c r="CB120" s="1017"/>
      <c r="CC120" s="1017"/>
      <c r="CD120" s="1017"/>
      <c r="CE120" s="1017"/>
      <c r="CF120" s="1031">
        <v>110.6</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1109</v>
      </c>
      <c r="DH120" s="1017"/>
      <c r="DI120" s="1017"/>
      <c r="DJ120" s="1017"/>
      <c r="DK120" s="1017"/>
      <c r="DL120" s="1017">
        <v>841</v>
      </c>
      <c r="DM120" s="1017"/>
      <c r="DN120" s="1017"/>
      <c r="DO120" s="1017"/>
      <c r="DP120" s="1017"/>
      <c r="DQ120" s="1017">
        <v>2426607</v>
      </c>
      <c r="DR120" s="1017"/>
      <c r="DS120" s="1017"/>
      <c r="DT120" s="1017"/>
      <c r="DU120" s="1017"/>
      <c r="DV120" s="1018">
        <v>12.8</v>
      </c>
      <c r="DW120" s="1018"/>
      <c r="DX120" s="1018"/>
      <c r="DY120" s="1018"/>
      <c r="DZ120" s="1019"/>
    </row>
    <row r="121" spans="1:130" s="246" customFormat="1" ht="26.25" customHeight="1" x14ac:dyDescent="0.2">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438</v>
      </c>
      <c r="AG121" s="1049"/>
      <c r="AH121" s="1049"/>
      <c r="AI121" s="1049"/>
      <c r="AJ121" s="1050"/>
      <c r="AK121" s="1051" t="s">
        <v>438</v>
      </c>
      <c r="AL121" s="1049"/>
      <c r="AM121" s="1049"/>
      <c r="AN121" s="1049"/>
      <c r="AO121" s="1050"/>
      <c r="AP121" s="1052" t="s">
        <v>438</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1723816</v>
      </c>
      <c r="BR121" s="1010"/>
      <c r="BS121" s="1010"/>
      <c r="BT121" s="1010"/>
      <c r="BU121" s="1010"/>
      <c r="BV121" s="1010">
        <v>1586323</v>
      </c>
      <c r="BW121" s="1010"/>
      <c r="BX121" s="1010"/>
      <c r="BY121" s="1010"/>
      <c r="BZ121" s="1010"/>
      <c r="CA121" s="1010">
        <v>2801244</v>
      </c>
      <c r="CB121" s="1010"/>
      <c r="CC121" s="1010"/>
      <c r="CD121" s="1010"/>
      <c r="CE121" s="1010"/>
      <c r="CF121" s="1004">
        <v>14.8</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1664413</v>
      </c>
      <c r="DH121" s="1010"/>
      <c r="DI121" s="1010"/>
      <c r="DJ121" s="1010"/>
      <c r="DK121" s="1010"/>
      <c r="DL121" s="1010">
        <v>1633577</v>
      </c>
      <c r="DM121" s="1010"/>
      <c r="DN121" s="1010"/>
      <c r="DO121" s="1010"/>
      <c r="DP121" s="1010"/>
      <c r="DQ121" s="1010">
        <v>1573350</v>
      </c>
      <c r="DR121" s="1010"/>
      <c r="DS121" s="1010"/>
      <c r="DT121" s="1010"/>
      <c r="DU121" s="1010"/>
      <c r="DV121" s="1011">
        <v>8.3000000000000007</v>
      </c>
      <c r="DW121" s="1011"/>
      <c r="DX121" s="1011"/>
      <c r="DY121" s="1011"/>
      <c r="DZ121" s="1012"/>
    </row>
    <row r="122" spans="1:130" s="246" customFormat="1" ht="26.25" customHeight="1" x14ac:dyDescent="0.2">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466</v>
      </c>
      <c r="AB122" s="1049"/>
      <c r="AC122" s="1049"/>
      <c r="AD122" s="1049"/>
      <c r="AE122" s="1050"/>
      <c r="AF122" s="1051" t="s">
        <v>438</v>
      </c>
      <c r="AG122" s="1049"/>
      <c r="AH122" s="1049"/>
      <c r="AI122" s="1049"/>
      <c r="AJ122" s="1050"/>
      <c r="AK122" s="1051" t="s">
        <v>439</v>
      </c>
      <c r="AL122" s="1049"/>
      <c r="AM122" s="1049"/>
      <c r="AN122" s="1049"/>
      <c r="AO122" s="1050"/>
      <c r="AP122" s="1052" t="s">
        <v>438</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43133450</v>
      </c>
      <c r="BR122" s="1088"/>
      <c r="BS122" s="1088"/>
      <c r="BT122" s="1088"/>
      <c r="BU122" s="1088"/>
      <c r="BV122" s="1088">
        <v>41838061</v>
      </c>
      <c r="BW122" s="1088"/>
      <c r="BX122" s="1088"/>
      <c r="BY122" s="1088"/>
      <c r="BZ122" s="1088"/>
      <c r="CA122" s="1088">
        <v>41153861</v>
      </c>
      <c r="CB122" s="1088"/>
      <c r="CC122" s="1088"/>
      <c r="CD122" s="1088"/>
      <c r="CE122" s="1088"/>
      <c r="CF122" s="1108">
        <v>217.6</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523173</v>
      </c>
      <c r="DH122" s="1010"/>
      <c r="DI122" s="1010"/>
      <c r="DJ122" s="1010"/>
      <c r="DK122" s="1010"/>
      <c r="DL122" s="1010">
        <v>543016</v>
      </c>
      <c r="DM122" s="1010"/>
      <c r="DN122" s="1010"/>
      <c r="DO122" s="1010"/>
      <c r="DP122" s="1010"/>
      <c r="DQ122" s="1010">
        <v>555478</v>
      </c>
      <c r="DR122" s="1010"/>
      <c r="DS122" s="1010"/>
      <c r="DT122" s="1010"/>
      <c r="DU122" s="1010"/>
      <c r="DV122" s="1011">
        <v>2.9</v>
      </c>
      <c r="DW122" s="1011"/>
      <c r="DX122" s="1011"/>
      <c r="DY122" s="1011"/>
      <c r="DZ122" s="1012"/>
    </row>
    <row r="123" spans="1:130" s="246" customFormat="1" ht="26.25" customHeight="1" x14ac:dyDescent="0.2">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237</v>
      </c>
      <c r="AB123" s="1049"/>
      <c r="AC123" s="1049"/>
      <c r="AD123" s="1049"/>
      <c r="AE123" s="1050"/>
      <c r="AF123" s="1051" t="s">
        <v>438</v>
      </c>
      <c r="AG123" s="1049"/>
      <c r="AH123" s="1049"/>
      <c r="AI123" s="1049"/>
      <c r="AJ123" s="1050"/>
      <c r="AK123" s="1051" t="s">
        <v>237</v>
      </c>
      <c r="AL123" s="1049"/>
      <c r="AM123" s="1049"/>
      <c r="AN123" s="1049"/>
      <c r="AO123" s="1050"/>
      <c r="AP123" s="1052" t="s">
        <v>439</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481</v>
      </c>
      <c r="BP123" s="1096"/>
      <c r="BQ123" s="1155">
        <v>65054532</v>
      </c>
      <c r="BR123" s="1156"/>
      <c r="BS123" s="1156"/>
      <c r="BT123" s="1156"/>
      <c r="BU123" s="1156"/>
      <c r="BV123" s="1156">
        <v>64353042</v>
      </c>
      <c r="BW123" s="1156"/>
      <c r="BX123" s="1156"/>
      <c r="BY123" s="1156"/>
      <c r="BZ123" s="1156"/>
      <c r="CA123" s="1156">
        <v>64870098</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v>147224</v>
      </c>
      <c r="DH123" s="1049"/>
      <c r="DI123" s="1049"/>
      <c r="DJ123" s="1049"/>
      <c r="DK123" s="1050"/>
      <c r="DL123" s="1051">
        <v>152785</v>
      </c>
      <c r="DM123" s="1049"/>
      <c r="DN123" s="1049"/>
      <c r="DO123" s="1049"/>
      <c r="DP123" s="1050"/>
      <c r="DQ123" s="1051">
        <v>163319</v>
      </c>
      <c r="DR123" s="1049"/>
      <c r="DS123" s="1049"/>
      <c r="DT123" s="1049"/>
      <c r="DU123" s="1050"/>
      <c r="DV123" s="1052">
        <v>0.9</v>
      </c>
      <c r="DW123" s="1053"/>
      <c r="DX123" s="1053"/>
      <c r="DY123" s="1053"/>
      <c r="DZ123" s="1054"/>
    </row>
    <row r="124" spans="1:130" s="246" customFormat="1" ht="26.25" customHeight="1" thickBot="1" x14ac:dyDescent="0.25">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466</v>
      </c>
      <c r="AB124" s="1049"/>
      <c r="AC124" s="1049"/>
      <c r="AD124" s="1049"/>
      <c r="AE124" s="1050"/>
      <c r="AF124" s="1051" t="s">
        <v>483</v>
      </c>
      <c r="AG124" s="1049"/>
      <c r="AH124" s="1049"/>
      <c r="AI124" s="1049"/>
      <c r="AJ124" s="1050"/>
      <c r="AK124" s="1051" t="s">
        <v>438</v>
      </c>
      <c r="AL124" s="1049"/>
      <c r="AM124" s="1049"/>
      <c r="AN124" s="1049"/>
      <c r="AO124" s="1050"/>
      <c r="AP124" s="1052" t="s">
        <v>483</v>
      </c>
      <c r="AQ124" s="1053"/>
      <c r="AR124" s="1053"/>
      <c r="AS124" s="1053"/>
      <c r="AT124" s="1054"/>
      <c r="AU124" s="1151" t="s">
        <v>484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9.9</v>
      </c>
      <c r="BR124" s="1118"/>
      <c r="BS124" s="1118"/>
      <c r="BT124" s="1118"/>
      <c r="BU124" s="1118"/>
      <c r="BV124" s="1118">
        <v>5.5</v>
      </c>
      <c r="BW124" s="1118"/>
      <c r="BX124" s="1118"/>
      <c r="BY124" s="1118"/>
      <c r="BZ124" s="1118"/>
      <c r="CA124" s="1118" t="s">
        <v>439</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v>3309084</v>
      </c>
      <c r="DH124" s="1074"/>
      <c r="DI124" s="1074"/>
      <c r="DJ124" s="1074"/>
      <c r="DK124" s="1075"/>
      <c r="DL124" s="1073">
        <v>3438826</v>
      </c>
      <c r="DM124" s="1074"/>
      <c r="DN124" s="1074"/>
      <c r="DO124" s="1074"/>
      <c r="DP124" s="1075"/>
      <c r="DQ124" s="1073">
        <v>54844</v>
      </c>
      <c r="DR124" s="1074"/>
      <c r="DS124" s="1074"/>
      <c r="DT124" s="1074"/>
      <c r="DU124" s="1075"/>
      <c r="DV124" s="1076">
        <v>0.3</v>
      </c>
      <c r="DW124" s="1077"/>
      <c r="DX124" s="1077"/>
      <c r="DY124" s="1077"/>
      <c r="DZ124" s="1078"/>
    </row>
    <row r="125" spans="1:130" s="246" customFormat="1" ht="26.25" customHeight="1" x14ac:dyDescent="0.2">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438</v>
      </c>
      <c r="AB125" s="1049"/>
      <c r="AC125" s="1049"/>
      <c r="AD125" s="1049"/>
      <c r="AE125" s="1050"/>
      <c r="AF125" s="1051" t="s">
        <v>466</v>
      </c>
      <c r="AG125" s="1049"/>
      <c r="AH125" s="1049"/>
      <c r="AI125" s="1049"/>
      <c r="AJ125" s="1050"/>
      <c r="AK125" s="1051" t="s">
        <v>237</v>
      </c>
      <c r="AL125" s="1049"/>
      <c r="AM125" s="1049"/>
      <c r="AN125" s="1049"/>
      <c r="AO125" s="1050"/>
      <c r="AP125" s="1052" t="s">
        <v>483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466</v>
      </c>
      <c r="DH125" s="1017"/>
      <c r="DI125" s="1017"/>
      <c r="DJ125" s="1017"/>
      <c r="DK125" s="1017"/>
      <c r="DL125" s="1017" t="s">
        <v>439</v>
      </c>
      <c r="DM125" s="1017"/>
      <c r="DN125" s="1017"/>
      <c r="DO125" s="1017"/>
      <c r="DP125" s="1017"/>
      <c r="DQ125" s="1017" t="s">
        <v>466</v>
      </c>
      <c r="DR125" s="1017"/>
      <c r="DS125" s="1017"/>
      <c r="DT125" s="1017"/>
      <c r="DU125" s="1017"/>
      <c r="DV125" s="1018" t="s">
        <v>237</v>
      </c>
      <c r="DW125" s="1018"/>
      <c r="DX125" s="1018"/>
      <c r="DY125" s="1018"/>
      <c r="DZ125" s="1019"/>
    </row>
    <row r="126" spans="1:130" s="246" customFormat="1" ht="26.25" customHeight="1" thickBot="1" x14ac:dyDescent="0.25">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439</v>
      </c>
      <c r="AB126" s="1049"/>
      <c r="AC126" s="1049"/>
      <c r="AD126" s="1049"/>
      <c r="AE126" s="1050"/>
      <c r="AF126" s="1051" t="s">
        <v>483</v>
      </c>
      <c r="AG126" s="1049"/>
      <c r="AH126" s="1049"/>
      <c r="AI126" s="1049"/>
      <c r="AJ126" s="1050"/>
      <c r="AK126" s="1051" t="s">
        <v>439</v>
      </c>
      <c r="AL126" s="1049"/>
      <c r="AM126" s="1049"/>
      <c r="AN126" s="1049"/>
      <c r="AO126" s="1050"/>
      <c r="AP126" s="1052" t="s">
        <v>438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488</v>
      </c>
      <c r="CQ126" s="1040"/>
      <c r="CR126" s="1040"/>
      <c r="CS126" s="1040"/>
      <c r="CT126" s="1040"/>
      <c r="CU126" s="1040"/>
      <c r="CV126" s="1040"/>
      <c r="CW126" s="1040"/>
      <c r="CX126" s="1040"/>
      <c r="CY126" s="1040"/>
      <c r="CZ126" s="1040"/>
      <c r="DA126" s="1040"/>
      <c r="DB126" s="1040"/>
      <c r="DC126" s="1040"/>
      <c r="DD126" s="1040"/>
      <c r="DE126" s="1040"/>
      <c r="DF126" s="1041"/>
      <c r="DG126" s="1009">
        <v>244538</v>
      </c>
      <c r="DH126" s="1010"/>
      <c r="DI126" s="1010"/>
      <c r="DJ126" s="1010"/>
      <c r="DK126" s="1010"/>
      <c r="DL126" s="1010">
        <v>520366</v>
      </c>
      <c r="DM126" s="1010"/>
      <c r="DN126" s="1010"/>
      <c r="DO126" s="1010"/>
      <c r="DP126" s="1010"/>
      <c r="DQ126" s="1010">
        <v>473328</v>
      </c>
      <c r="DR126" s="1010"/>
      <c r="DS126" s="1010"/>
      <c r="DT126" s="1010"/>
      <c r="DU126" s="1010"/>
      <c r="DV126" s="1011">
        <v>2.5</v>
      </c>
      <c r="DW126" s="1011"/>
      <c r="DX126" s="1011"/>
      <c r="DY126" s="1011"/>
      <c r="DZ126" s="1012"/>
    </row>
    <row r="127" spans="1:130" s="246" customFormat="1" ht="26.25" customHeight="1" x14ac:dyDescent="0.2">
      <c r="A127" s="1150"/>
      <c r="B127" s="1038"/>
      <c r="C127" s="1092" t="s">
        <v>489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7506</v>
      </c>
      <c r="AB127" s="1049"/>
      <c r="AC127" s="1049"/>
      <c r="AD127" s="1049"/>
      <c r="AE127" s="1050"/>
      <c r="AF127" s="1051">
        <v>7927</v>
      </c>
      <c r="AG127" s="1049"/>
      <c r="AH127" s="1049"/>
      <c r="AI127" s="1049"/>
      <c r="AJ127" s="1050"/>
      <c r="AK127" s="1051">
        <v>7606</v>
      </c>
      <c r="AL127" s="1049"/>
      <c r="AM127" s="1049"/>
      <c r="AN127" s="1049"/>
      <c r="AO127" s="1050"/>
      <c r="AP127" s="1052">
        <v>0</v>
      </c>
      <c r="AQ127" s="1053"/>
      <c r="AR127" s="1053"/>
      <c r="AS127" s="1053"/>
      <c r="AT127" s="1054"/>
      <c r="AU127" s="282"/>
      <c r="AV127" s="282"/>
      <c r="AW127" s="282"/>
      <c r="AX127" s="1122" t="s">
        <v>490</v>
      </c>
      <c r="AY127" s="1123"/>
      <c r="AZ127" s="1123"/>
      <c r="BA127" s="1123"/>
      <c r="BB127" s="1123"/>
      <c r="BC127" s="1123"/>
      <c r="BD127" s="1123"/>
      <c r="BE127" s="1124"/>
      <c r="BF127" s="1125" t="s">
        <v>491</v>
      </c>
      <c r="BG127" s="1123"/>
      <c r="BH127" s="1123"/>
      <c r="BI127" s="1123"/>
      <c r="BJ127" s="1123"/>
      <c r="BK127" s="1123"/>
      <c r="BL127" s="1124"/>
      <c r="BM127" s="1125" t="s">
        <v>492</v>
      </c>
      <c r="BN127" s="1123"/>
      <c r="BO127" s="1123"/>
      <c r="BP127" s="1123"/>
      <c r="BQ127" s="1123"/>
      <c r="BR127" s="1123"/>
      <c r="BS127" s="1124"/>
      <c r="BT127" s="1125" t="s">
        <v>493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494</v>
      </c>
      <c r="CQ127" s="1040"/>
      <c r="CR127" s="1040"/>
      <c r="CS127" s="1040"/>
      <c r="CT127" s="1040"/>
      <c r="CU127" s="1040"/>
      <c r="CV127" s="1040"/>
      <c r="CW127" s="1040"/>
      <c r="CX127" s="1040"/>
      <c r="CY127" s="1040"/>
      <c r="CZ127" s="1040"/>
      <c r="DA127" s="1040"/>
      <c r="DB127" s="1040"/>
      <c r="DC127" s="1040"/>
      <c r="DD127" s="1040"/>
      <c r="DE127" s="1040"/>
      <c r="DF127" s="1041"/>
      <c r="DG127" s="1009" t="s">
        <v>412</v>
      </c>
      <c r="DH127" s="1010"/>
      <c r="DI127" s="1010"/>
      <c r="DJ127" s="1010"/>
      <c r="DK127" s="1010"/>
      <c r="DL127" s="1010" t="s">
        <v>412</v>
      </c>
      <c r="DM127" s="1010"/>
      <c r="DN127" s="1010"/>
      <c r="DO127" s="1010"/>
      <c r="DP127" s="1010"/>
      <c r="DQ127" s="1010" t="s">
        <v>439</v>
      </c>
      <c r="DR127" s="1010"/>
      <c r="DS127" s="1010"/>
      <c r="DT127" s="1010"/>
      <c r="DU127" s="1010"/>
      <c r="DV127" s="1011" t="s">
        <v>439</v>
      </c>
      <c r="DW127" s="1011"/>
      <c r="DX127" s="1011"/>
      <c r="DY127" s="1011"/>
      <c r="DZ127" s="1012"/>
    </row>
    <row r="128" spans="1:130" s="246" customFormat="1" ht="26.25" customHeight="1" thickBot="1" x14ac:dyDescent="0.25">
      <c r="A128" s="1133" t="s">
        <v>495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496</v>
      </c>
      <c r="X128" s="1135"/>
      <c r="Y128" s="1135"/>
      <c r="Z128" s="1136"/>
      <c r="AA128" s="1137">
        <v>342900</v>
      </c>
      <c r="AB128" s="1138"/>
      <c r="AC128" s="1138"/>
      <c r="AD128" s="1138"/>
      <c r="AE128" s="1139"/>
      <c r="AF128" s="1140">
        <v>319235</v>
      </c>
      <c r="AG128" s="1138"/>
      <c r="AH128" s="1138"/>
      <c r="AI128" s="1138"/>
      <c r="AJ128" s="1139"/>
      <c r="AK128" s="1140">
        <v>340513</v>
      </c>
      <c r="AL128" s="1138"/>
      <c r="AM128" s="1138"/>
      <c r="AN128" s="1138"/>
      <c r="AO128" s="1139"/>
      <c r="AP128" s="1141"/>
      <c r="AQ128" s="1142"/>
      <c r="AR128" s="1142"/>
      <c r="AS128" s="1142"/>
      <c r="AT128" s="1143"/>
      <c r="AU128" s="282"/>
      <c r="AV128" s="282"/>
      <c r="AW128" s="282"/>
      <c r="AX128" s="978" t="s">
        <v>497</v>
      </c>
      <c r="AY128" s="979"/>
      <c r="AZ128" s="979"/>
      <c r="BA128" s="979"/>
      <c r="BB128" s="979"/>
      <c r="BC128" s="979"/>
      <c r="BD128" s="979"/>
      <c r="BE128" s="980"/>
      <c r="BF128" s="1144" t="s">
        <v>237</v>
      </c>
      <c r="BG128" s="1145"/>
      <c r="BH128" s="1145"/>
      <c r="BI128" s="1145"/>
      <c r="BJ128" s="1145"/>
      <c r="BK128" s="1145"/>
      <c r="BL128" s="1146"/>
      <c r="BM128" s="1144">
        <v>12.19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498</v>
      </c>
      <c r="CQ128" s="1127"/>
      <c r="CR128" s="1127"/>
      <c r="CS128" s="1127"/>
      <c r="CT128" s="1127"/>
      <c r="CU128" s="1127"/>
      <c r="CV128" s="1127"/>
      <c r="CW128" s="1127"/>
      <c r="CX128" s="1127"/>
      <c r="CY128" s="1127"/>
      <c r="CZ128" s="1127"/>
      <c r="DA128" s="1127"/>
      <c r="DB128" s="1127"/>
      <c r="DC128" s="1127"/>
      <c r="DD128" s="1127"/>
      <c r="DE128" s="1127"/>
      <c r="DF128" s="1128"/>
      <c r="DG128" s="1129" t="s">
        <v>438</v>
      </c>
      <c r="DH128" s="1130"/>
      <c r="DI128" s="1130"/>
      <c r="DJ128" s="1130"/>
      <c r="DK128" s="1130"/>
      <c r="DL128" s="1130" t="s">
        <v>483</v>
      </c>
      <c r="DM128" s="1130"/>
      <c r="DN128" s="1130"/>
      <c r="DO128" s="1130"/>
      <c r="DP128" s="1130"/>
      <c r="DQ128" s="1130" t="s">
        <v>483</v>
      </c>
      <c r="DR128" s="1130"/>
      <c r="DS128" s="1130"/>
      <c r="DT128" s="1130"/>
      <c r="DU128" s="1130"/>
      <c r="DV128" s="1131" t="s">
        <v>483</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24065392</v>
      </c>
      <c r="AB129" s="1049"/>
      <c r="AC129" s="1049"/>
      <c r="AD129" s="1049"/>
      <c r="AE129" s="1050"/>
      <c r="AF129" s="1051">
        <v>23531849</v>
      </c>
      <c r="AG129" s="1049"/>
      <c r="AH129" s="1049"/>
      <c r="AI129" s="1049"/>
      <c r="AJ129" s="1050"/>
      <c r="AK129" s="1051">
        <v>23476030</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438</v>
      </c>
      <c r="BG129" s="1159"/>
      <c r="BH129" s="1159"/>
      <c r="BI129" s="1159"/>
      <c r="BJ129" s="1159"/>
      <c r="BK129" s="1159"/>
      <c r="BL129" s="1160"/>
      <c r="BM129" s="1158">
        <v>17.190000000000001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4520771</v>
      </c>
      <c r="AB130" s="1049"/>
      <c r="AC130" s="1049"/>
      <c r="AD130" s="1049"/>
      <c r="AE130" s="1050"/>
      <c r="AF130" s="1051">
        <v>4499552</v>
      </c>
      <c r="AG130" s="1049"/>
      <c r="AH130" s="1049"/>
      <c r="AI130" s="1049"/>
      <c r="AJ130" s="1050"/>
      <c r="AK130" s="1051">
        <v>4567063</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8.1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19544621</v>
      </c>
      <c r="AB131" s="1074"/>
      <c r="AC131" s="1074"/>
      <c r="AD131" s="1074"/>
      <c r="AE131" s="1075"/>
      <c r="AF131" s="1073">
        <v>19032297</v>
      </c>
      <c r="AG131" s="1074"/>
      <c r="AH131" s="1074"/>
      <c r="AI131" s="1074"/>
      <c r="AJ131" s="1075"/>
      <c r="AK131" s="1073">
        <v>18908967</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506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7.7920978869999997</v>
      </c>
      <c r="AB132" s="1190"/>
      <c r="AC132" s="1190"/>
      <c r="AD132" s="1190"/>
      <c r="AE132" s="1191"/>
      <c r="AF132" s="1192">
        <v>8.2812442449999999</v>
      </c>
      <c r="AG132" s="1190"/>
      <c r="AH132" s="1190"/>
      <c r="AI132" s="1190"/>
      <c r="AJ132" s="1191"/>
      <c r="AK132" s="1192">
        <v>8.5232260439999994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8.1999999999999993</v>
      </c>
      <c r="AB133" s="1173"/>
      <c r="AC133" s="1173"/>
      <c r="AD133" s="1173"/>
      <c r="AE133" s="1174"/>
      <c r="AF133" s="1172">
        <v>7.9</v>
      </c>
      <c r="AG133" s="1173"/>
      <c r="AH133" s="1173"/>
      <c r="AI133" s="1173"/>
      <c r="AJ133" s="1174"/>
      <c r="AK133" s="1172">
        <v>8.1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5CAqnFO2B4Cw3viXZYUa2YEPrSJfMIKC7BDlRVqQtExzTAT4KsHvVfECnP3S1T+eAkFFNCaEKa/A8grVgXgY4g==" saltValue="1d7mKwccDD/Wo4r9AhL2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ZA+ymhSD7sEVPxcLtzvJbBfx4rJ1pn7gbq2sqX/U7smRZb3Txbs+x2u+1j0Ub0Ycb7ryPj1psVnAIbqIxz+dA==" saltValue="AM9/9K0RwW/6rr4by74o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U31"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7pQAoz6dx0Ze/x2KvOvJHAfhbAnJOaZJYobTbm8Xm708UgdpDa5iiIAbaxYBFAtgNM9gTUX8X4a1uMymo9WZg==" saltValue="xKIOAl4oBKLnU2w5Nfmt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6"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7287892</v>
      </c>
      <c r="AP9" s="312">
        <v>98153</v>
      </c>
      <c r="AQ9" s="313">
        <v>72852</v>
      </c>
      <c r="AR9" s="314">
        <v>34.700000000000003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735514</v>
      </c>
      <c r="AP10" s="315">
        <v>9906</v>
      </c>
      <c r="AQ10" s="316">
        <v>5779</v>
      </c>
      <c r="AR10" s="317">
        <v>71.400000000000006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67538</v>
      </c>
      <c r="AP11" s="315">
        <v>910</v>
      </c>
      <c r="AQ11" s="316">
        <v>5205</v>
      </c>
      <c r="AR11" s="317">
        <v>-82.5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t="s">
        <v>522</v>
      </c>
      <c r="AP12" s="315" t="s">
        <v>522</v>
      </c>
      <c r="AQ12" s="316">
        <v>1186</v>
      </c>
      <c r="AR12" s="317" t="s">
        <v>522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522</v>
      </c>
      <c r="AP13" s="315" t="s">
        <v>522</v>
      </c>
      <c r="AQ13" s="316">
        <v>2</v>
      </c>
      <c r="AR13" s="317" t="s">
        <v>522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230031</v>
      </c>
      <c r="AP14" s="315">
        <v>3098</v>
      </c>
      <c r="AQ14" s="316">
        <v>3005</v>
      </c>
      <c r="AR14" s="317">
        <v>3.1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194827</v>
      </c>
      <c r="AP15" s="315">
        <v>2624</v>
      </c>
      <c r="AQ15" s="316">
        <v>1720</v>
      </c>
      <c r="AR15" s="317">
        <v>52.6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-734137</v>
      </c>
      <c r="AP16" s="315">
        <v>-9887</v>
      </c>
      <c r="AQ16" s="316">
        <v>-6900</v>
      </c>
      <c r="AR16" s="317">
        <v>43.3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7781665</v>
      </c>
      <c r="AP17" s="315">
        <v>104804</v>
      </c>
      <c r="AQ17" s="316">
        <v>82850</v>
      </c>
      <c r="AR17" s="317">
        <v>26.5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10.76</v>
      </c>
      <c r="AP21" s="328">
        <v>8.1999999999999993</v>
      </c>
      <c r="AQ21" s="329">
        <v>2.56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99.3</v>
      </c>
      <c r="AP22" s="333">
        <v>97.9</v>
      </c>
      <c r="AQ22" s="334">
        <v>1.4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5667704</v>
      </c>
      <c r="AP32" s="342">
        <v>76333</v>
      </c>
      <c r="AQ32" s="343">
        <v>53769</v>
      </c>
      <c r="AR32" s="344">
        <v>42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522</v>
      </c>
      <c r="AP33" s="342" t="s">
        <v>522</v>
      </c>
      <c r="AQ33" s="343" t="s">
        <v>522</v>
      </c>
      <c r="AR33" s="344" t="s">
        <v>522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522</v>
      </c>
      <c r="AP34" s="342" t="s">
        <v>522</v>
      </c>
      <c r="AQ34" s="343">
        <v>30</v>
      </c>
      <c r="AR34" s="344" t="s">
        <v>522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456310</v>
      </c>
      <c r="AP35" s="342">
        <v>6146</v>
      </c>
      <c r="AQ35" s="343">
        <v>13935</v>
      </c>
      <c r="AR35" s="344">
        <v>-55.9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387610</v>
      </c>
      <c r="AP36" s="342">
        <v>5220</v>
      </c>
      <c r="AQ36" s="343">
        <v>1254</v>
      </c>
      <c r="AR36" s="344">
        <v>316.3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7606</v>
      </c>
      <c r="AP37" s="342">
        <v>102</v>
      </c>
      <c r="AQ37" s="343">
        <v>601</v>
      </c>
      <c r="AR37" s="344">
        <v>-83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522</v>
      </c>
      <c r="AP38" s="345" t="s">
        <v>522</v>
      </c>
      <c r="AQ38" s="346">
        <v>1</v>
      </c>
      <c r="AR38" s="334" t="s">
        <v>522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-340513</v>
      </c>
      <c r="AP39" s="342">
        <v>-4586</v>
      </c>
      <c r="AQ39" s="343">
        <v>-4013</v>
      </c>
      <c r="AR39" s="344">
        <v>14.3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-4567063</v>
      </c>
      <c r="AP40" s="342">
        <v>-61509</v>
      </c>
      <c r="AQ40" s="343">
        <v>-48341</v>
      </c>
      <c r="AR40" s="344">
        <v>27.2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1611654</v>
      </c>
      <c r="AP41" s="342">
        <v>21706</v>
      </c>
      <c r="AQ41" s="343">
        <v>17235</v>
      </c>
      <c r="AR41" s="344">
        <v>25.9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9975939</v>
      </c>
      <c r="AN51" s="364">
        <v>126822</v>
      </c>
      <c r="AO51" s="365">
        <v>16.7</v>
      </c>
      <c r="AP51" s="366">
        <v>66255</v>
      </c>
      <c r="AQ51" s="367">
        <v>3.6</v>
      </c>
      <c r="AR51" s="368">
        <v>13.1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3170020</v>
      </c>
      <c r="AN52" s="372">
        <v>40300</v>
      </c>
      <c r="AO52" s="373">
        <v>45.5</v>
      </c>
      <c r="AP52" s="374">
        <v>31822</v>
      </c>
      <c r="AQ52" s="375">
        <v>8.8000000000000007</v>
      </c>
      <c r="AR52" s="376">
        <v>36.700000000000003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6889541</v>
      </c>
      <c r="AN53" s="364">
        <v>88913</v>
      </c>
      <c r="AO53" s="365">
        <v>-29.9</v>
      </c>
      <c r="AP53" s="366">
        <v>92247</v>
      </c>
      <c r="AQ53" s="367">
        <v>39.200000000000003</v>
      </c>
      <c r="AR53" s="368">
        <v>-69.099999999999994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4046742</v>
      </c>
      <c r="AN54" s="372">
        <v>52225</v>
      </c>
      <c r="AO54" s="373">
        <v>29.6</v>
      </c>
      <c r="AP54" s="374">
        <v>37204</v>
      </c>
      <c r="AQ54" s="375">
        <v>16.899999999999999</v>
      </c>
      <c r="AR54" s="376">
        <v>12.7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4899077</v>
      </c>
      <c r="AN55" s="364">
        <v>64033</v>
      </c>
      <c r="AO55" s="365">
        <v>-28</v>
      </c>
      <c r="AP55" s="366">
        <v>67319</v>
      </c>
      <c r="AQ55" s="367">
        <v>-27</v>
      </c>
      <c r="AR55" s="368">
        <v>-1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2132141</v>
      </c>
      <c r="AN56" s="372">
        <v>27868</v>
      </c>
      <c r="AO56" s="373">
        <v>-46.6</v>
      </c>
      <c r="AP56" s="374">
        <v>38101</v>
      </c>
      <c r="AQ56" s="375">
        <v>2.4</v>
      </c>
      <c r="AR56" s="376">
        <v>-49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3025606</v>
      </c>
      <c r="AN57" s="364">
        <v>40120</v>
      </c>
      <c r="AO57" s="365">
        <v>-37.299999999999997</v>
      </c>
      <c r="AP57" s="366">
        <v>70615</v>
      </c>
      <c r="AQ57" s="367">
        <v>4.9000000000000004</v>
      </c>
      <c r="AR57" s="368">
        <v>-42.2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1532360</v>
      </c>
      <c r="AN58" s="372">
        <v>20319</v>
      </c>
      <c r="AO58" s="373">
        <v>-27.1</v>
      </c>
      <c r="AP58" s="374">
        <v>37382</v>
      </c>
      <c r="AQ58" s="375">
        <v>-1.9</v>
      </c>
      <c r="AR58" s="376">
        <v>-25.2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5222704</v>
      </c>
      <c r="AN59" s="364">
        <v>70339</v>
      </c>
      <c r="AO59" s="365">
        <v>75.3</v>
      </c>
      <c r="AP59" s="366">
        <v>69185</v>
      </c>
      <c r="AQ59" s="367">
        <v>-2</v>
      </c>
      <c r="AR59" s="368">
        <v>77.3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2860803</v>
      </c>
      <c r="AN60" s="372">
        <v>38529</v>
      </c>
      <c r="AO60" s="373">
        <v>89.6</v>
      </c>
      <c r="AP60" s="374">
        <v>38519</v>
      </c>
      <c r="AQ60" s="375">
        <v>3</v>
      </c>
      <c r="AR60" s="376">
        <v>86.6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6002573</v>
      </c>
      <c r="AN61" s="379">
        <v>78045</v>
      </c>
      <c r="AO61" s="380">
        <v>-0.6</v>
      </c>
      <c r="AP61" s="381">
        <v>73124</v>
      </c>
      <c r="AQ61" s="382">
        <v>3.7</v>
      </c>
      <c r="AR61" s="368">
        <v>-4.3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2748413</v>
      </c>
      <c r="AN62" s="372">
        <v>35848</v>
      </c>
      <c r="AO62" s="373">
        <v>18.2</v>
      </c>
      <c r="AP62" s="374">
        <v>36606</v>
      </c>
      <c r="AQ62" s="375">
        <v>5.8</v>
      </c>
      <c r="AR62" s="376">
        <v>12.4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tKqD3tt6npusSPza6As/TEaJ+03fmoNleZhE5yguVPKZRfE3e3B2XXlJiFf1op6Yr0bWLl8zNWkJu3+hrus5w==" saltValue="11lcU8lRnvBR4vy8Wi0X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7GaIWBxRqcdXkj/TNt5wATN1q5vXSahHyzoHaLknIfUpY0E+PP/+ERdVxfVSLafS/s6EIhVyX5kJutwlzPBAQ==" saltValue="PUDtMQL9n06fyuvp/46/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c1facCZvJXZY79ZJ49wGq44c41QO/t20wkHYakcRMdTvCUjbliLf5nuQCWvq7EBBhNp8UPZGna/a5eoSWO9Rg==" saltValue="/nRvoKq6EABcJ3URUo91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2" t="s">
        <v>3</v>
      </c>
      <c r="D47" s="1232"/>
      <c r="E47" s="1233"/>
      <c r="F47" s="11">
        <v>18.53</v>
      </c>
      <c r="G47" s="12">
        <v>14.54</v>
      </c>
      <c r="H47" s="12">
        <v>14.81</v>
      </c>
      <c r="I47" s="12">
        <v>15.14</v>
      </c>
      <c r="J47" s="13">
        <v>15.18</v>
      </c>
    </row>
    <row r="48" spans="2:10" ht="57.75" customHeight="1" x14ac:dyDescent="0.2">
      <c r="B48" s="14"/>
      <c r="C48" s="1234" t="s">
        <v>4</v>
      </c>
      <c r="D48" s="1234"/>
      <c r="E48" s="1235"/>
      <c r="F48" s="15">
        <v>3.99</v>
      </c>
      <c r="G48" s="16">
        <v>5.1100000000000003</v>
      </c>
      <c r="H48" s="16">
        <v>6.41</v>
      </c>
      <c r="I48" s="16">
        <v>5.18</v>
      </c>
      <c r="J48" s="17">
        <v>5.14</v>
      </c>
    </row>
    <row r="49" spans="2:10" ht="57.75" customHeight="1" thickBot="1" x14ac:dyDescent="0.25">
      <c r="B49" s="18"/>
      <c r="C49" s="1236" t="s">
        <v>5</v>
      </c>
      <c r="D49" s="1236"/>
      <c r="E49" s="1237"/>
      <c r="F49" s="19">
        <v>4.26</v>
      </c>
      <c r="G49" s="20" t="s">
        <v>569</v>
      </c>
      <c r="H49" s="20">
        <v>1.21</v>
      </c>
      <c r="I49" s="20" t="s">
        <v>570</v>
      </c>
      <c r="J49" s="21" t="s">
        <v>571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hoAiFIiQu2yyzKyKXoyptsxlU4+RTli0jdkkjZr549S6bod6Xw+vcnF9/W71JByZh8nFNGR3ckXrp6GFVw1yA==" saltValue="sYpQQTxbi6THdhQ4PTRq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us-j0055</cp:lastModifiedBy>
  <dcterms:created xsi:type="dcterms:W3CDTF">2020-02-10T05:04:18Z</dcterms:created>
  <dcterms:modified xsi:type="dcterms:W3CDTF">2020-10-26T08:25:19Z</dcterms:modified>
  <cp:category/>
</cp:coreProperties>
</file>